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.Polanco\Documents\CAASD 2019\informe inversion\Informe trimestral\3er trimestre\"/>
    </mc:Choice>
  </mc:AlternateContent>
  <xr:revisionPtr revIDLastSave="0" documentId="13_ncr:1_{4379E01D-4FCE-416A-AE1D-40895A32FFA5}" xr6:coauthVersionLast="45" xr6:coauthVersionMax="45" xr10:uidLastSave="{00000000-0000-0000-0000-000000000000}"/>
  <bookViews>
    <workbookView xWindow="-120" yWindow="-120" windowWidth="20730" windowHeight="11760" xr2:uid="{D7FFD551-FF36-4792-837F-9094A7A9EB47}"/>
  </bookViews>
  <sheets>
    <sheet name="cronograma oct-dic" sheetId="2" r:id="rId1"/>
  </sheets>
  <definedNames>
    <definedName name="_xlnm.Print_Area" localSheetId="0">'cronograma oct-dic'!$A$1:$H$22</definedName>
    <definedName name="_xlnm.Print_Titles" localSheetId="0">'cronograma oct-dic'!$1:$3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2" l="1"/>
  <c r="H21" i="2"/>
  <c r="L14" i="2"/>
  <c r="L12" i="2"/>
  <c r="L11" i="2"/>
  <c r="L5" i="2"/>
  <c r="G21" i="2" l="1"/>
  <c r="F21" i="2"/>
  <c r="F22" i="2" l="1"/>
</calcChain>
</file>

<file path=xl/sharedStrings.xml><?xml version="1.0" encoding="utf-8"?>
<sst xmlns="http://schemas.openxmlformats.org/spreadsheetml/2006/main" count="43" uniqueCount="29">
  <si>
    <t>SNIP</t>
  </si>
  <si>
    <t>Proyecto</t>
  </si>
  <si>
    <t>Fuente Financiamiento</t>
  </si>
  <si>
    <t>Monto Asigando en el presupuesto
 RD$</t>
  </si>
  <si>
    <t>OCTUBRE</t>
  </si>
  <si>
    <t>NOVIEMBRE</t>
  </si>
  <si>
    <t>DICIEMBRE</t>
  </si>
  <si>
    <t>AMPLIACIÓN ACUEDUCTO ORIENTAL, BARRERA DE SALINIDAD Y TRASVASE AL MUNICIPIO SANTO DOMINGO NORTE, PROVINCIA SANTO DOMINGO</t>
  </si>
  <si>
    <t>CREDITO EXTERNO</t>
  </si>
  <si>
    <t>BONOS GLOBALES EXTERNOS</t>
  </si>
  <si>
    <t>HABILITACIÓN DE LAS REDES ELECTRICAS DE LOS SISTEMAS ISABELA, ISA-MANA, PLANTA DE VALDESIA Y ESTACION DE BOMBEO EL CALICHE, DISTRITO NACIONAL Y PROV SANTO DOMINGO</t>
  </si>
  <si>
    <t>MEJORAMIENTO DEL ABASTECIMIENTO DE AGUA POTABLE EN LA PROVINCIA SANTO DOMINGO</t>
  </si>
  <si>
    <t>REHABILITACIÓN PLANTA DE TRATAMIENTO PUERTA DE HIERRO, DISTRITO NACIONAL</t>
  </si>
  <si>
    <t>HABILITACIÓN DEPOSITOS REGULADORES EN LOS MUNICIPIOS SANTO DOMINGO NORTE Y OESTE DE LA PROVINCIA SANTO DOMINGO, REGION OZAMA</t>
  </si>
  <si>
    <t>REHABILITACIÓN SISTEMA HAINA MANOGUAYABO, MUNICIPIO SANTO DOMINGO OESTE, PROVINCIA SANTO DOMINGO</t>
  </si>
  <si>
    <t>REHABILITACIÓN DE LA PLANTA DE TRATAMIENTO DE AGUAS RESIDUALES VILLA LIBERACION, SANTO DOMINGO ESTE , PROVINCIA SANTO DOMINGO</t>
  </si>
  <si>
    <t>RECONSTRUCCIÓN  DEL  SISTEMA DE AGUA POTABLE LA ISABELA, MUNICIPIO SANTO DOMINGO OESTE, PROVINCIA SANTO DOMINGO</t>
  </si>
  <si>
    <t>HABILITACIÓN DEL SISTEMA DE PRODUCCION DE AGUA POTABLE, SECTOR LECHERIA, MANOGUAYABO, MUNICIPIO SANTO DOMINGO OESTE</t>
  </si>
  <si>
    <t>REHABILITACIÓN DE LA PLANTA DE TRATAMIENTO DE AGUAS RESIDUALES DEL MUNICIPIO DE LOS ALCARRIZOS, PROVINCIA SANTO DOMINGO.</t>
  </si>
  <si>
    <t>CONSTRUCCION AlCANTARILLADO CONDOMINIAL SAN MIGUEL</t>
  </si>
  <si>
    <t>CONSTRUCCION DE NUEVOS POZOS SECTORIALES EN EL GSD</t>
  </si>
  <si>
    <t>MEJORAMIENTO DE LAS REDES DE DISTRIBUCION EN EL GSD</t>
  </si>
  <si>
    <t>CONSTRUCCIÓN PRIMERA ETAPA DEL SUB-SISTEMA DE RECOLECCIÓN Y TRANSMISIÓN DE AGUAS RESIDUALES LA ZURZA, PROVINCIA DE SANTO DOMINGO</t>
  </si>
  <si>
    <t>REHABILITACIÓN 17 CAÑADAS, DISTRITO NACIONAL Y LA PROVINCIA SANTO DOMINGO, REGIÓN OZAMA</t>
  </si>
  <si>
    <t>EQUIPAMIENTO DE LAS AREAS SUSTANTIVAS DE LA CAASD, D. N. Y PROVINCIA STO. DGO.</t>
  </si>
  <si>
    <t>TOTALES MENSUALES</t>
  </si>
  <si>
    <t>TOTAL TRIMESTRE</t>
  </si>
  <si>
    <r>
      <t xml:space="preserve">Corporación del Acueducto y Alcantarillado de Santo Domingo
Dirección de </t>
    </r>
    <r>
      <rPr>
        <sz val="12"/>
        <color indexed="8"/>
        <rFont val="Century Schoolbook"/>
        <family val="1"/>
      </rPr>
      <t>Planificación y Desarrollo
Depto. Formulación, Monitoreo y Evaluación de PPP</t>
    </r>
    <r>
      <rPr>
        <sz val="12"/>
        <color indexed="8"/>
        <rFont val="Arial"/>
        <family val="2"/>
      </rPr>
      <t xml:space="preserve">
</t>
    </r>
    <r>
      <rPr>
        <b/>
        <sz val="12"/>
        <color rgb="FF000000"/>
        <rFont val="Arial"/>
        <family val="2"/>
      </rPr>
      <t>Cronograma de inversion  Octubre-Diciembre 2019</t>
    </r>
  </si>
  <si>
    <t>PROGRAMADO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</si>
</sst>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entury Schoolbook"/>
      <family val="1"/>
    </font>
    <font>
      <b/>
      <sz val="12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horizontal="center"/>
    </xf>
    <xf numFmtId="43" fontId="9" fillId="4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0" borderId="0" xfId="0" applyNumberFormat="1" applyFont="1" applyAlignment="1">
      <alignment vertical="center"/>
    </xf>
    <xf numFmtId="43" fontId="8" fillId="0" borderId="0" xfId="0" applyNumberFormat="1" applyFont="1"/>
    <xf numFmtId="0" fontId="8" fillId="0" borderId="1" xfId="0" applyFont="1" applyBorder="1" applyAlignment="1">
      <alignment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8" fillId="0" borderId="0" xfId="0" applyFont="1" applyFill="1" applyBorder="1"/>
    <xf numFmtId="43" fontId="9" fillId="6" borderId="1" xfId="1" applyFont="1" applyFill="1" applyBorder="1" applyAlignment="1">
      <alignment horizontal="center" vertical="center"/>
    </xf>
    <xf numFmtId="43" fontId="11" fillId="4" borderId="1" xfId="1" applyFont="1" applyFill="1" applyBorder="1" applyAlignment="1">
      <alignment horizontal="center" vertical="center"/>
    </xf>
    <xf numFmtId="43" fontId="12" fillId="0" borderId="0" xfId="0" applyNumberFormat="1" applyFont="1" applyAlignment="1">
      <alignment vertical="center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9" fillId="2" borderId="1" xfId="0" applyFont="1" applyFill="1" applyBorder="1" applyAlignment="1">
      <alignment horizontal="center" vertical="center" wrapText="1" readingOrder="1"/>
    </xf>
    <xf numFmtId="43" fontId="9" fillId="2" borderId="1" xfId="1" applyFont="1" applyFill="1" applyBorder="1" applyAlignment="1">
      <alignment horizontal="center" vertical="center" wrapText="1" readingOrder="1"/>
    </xf>
    <xf numFmtId="43" fontId="9" fillId="2" borderId="1" xfId="1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 wrapText="1"/>
    </xf>
    <xf numFmtId="43" fontId="9" fillId="3" borderId="4" xfId="1" applyFont="1" applyFill="1" applyBorder="1" applyAlignment="1">
      <alignment horizontal="center" vertical="center" wrapText="1"/>
    </xf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511969</xdr:colOff>
      <xdr:row>0</xdr:row>
      <xdr:rowOff>47626</xdr:rowOff>
    </xdr:from>
    <xdr:to>
      <xdr:col>2</xdr:col>
      <xdr:colOff>406513</xdr:colOff>
      <xdr:row>0</xdr:row>
      <xdr:rowOff>758798</xdr:rowOff>
    </xdr:to>
    <xdr:pic>
      <xdr:nvPicPr>
        <xdr:cNvPr id="2" name="2 Imagen" descr="Resultado de imagen para caasd">
          <a:extLst>
            <a:ext uri="{FF2B5EF4-FFF2-40B4-BE49-F238E27FC236}">
              <a16:creationId xmlns:a16="http://schemas.microsoft.com/office/drawing/2014/main" id="{3AB73917-0B9E-4E9E-B623-A88433F70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69" y="47626"/>
          <a:ext cx="561294" cy="711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634DD-654E-416D-A49B-32AC03FC0718}">
  <sheetPr>
    <pageSetUpPr fitToPage="1"/>
  </sheetPr>
  <dimension ref="A1:L26"/>
  <sheetViews>
    <sheetView tabSelected="1" view="pageBreakPreview" topLeftCell="B1" zoomScale="80" zoomScaleNormal="80" zoomScaleSheetLayoutView="80" workbookViewId="0">
      <pane ySplit="3" topLeftCell="A4" activePane="bottomLeft" state="frozen"/>
      <selection activeCell="B1" sqref="B1"/>
      <selection pane="bottomLeft" activeCell="E9" sqref="E9"/>
    </sheetView>
  </sheetViews>
  <sheetFormatPr baseColWidth="10" defaultRowHeight="36" x14ac:dyDescent="0.55000000000000004"/>
  <cols>
    <col min="1" max="1" width="5.85546875" hidden="1" customWidth="1"/>
    <col min="2" max="2" width="10" style="5" customWidth="1"/>
    <col min="3" max="3" width="54" style="3" customWidth="1"/>
    <col min="4" max="4" width="16.140625" style="5" hidden="1" customWidth="1"/>
    <col min="5" max="5" width="25.85546875" style="4" bestFit="1" customWidth="1"/>
    <col min="6" max="6" width="15.85546875" style="1" customWidth="1"/>
    <col min="7" max="7" width="19.5703125" style="1" customWidth="1"/>
    <col min="8" max="8" width="18.140625" style="1" customWidth="1"/>
    <col min="9" max="9" width="17.85546875" style="1" customWidth="1"/>
    <col min="10" max="10" width="18.5703125" bestFit="1" customWidth="1"/>
    <col min="11" max="11" width="11.42578125" style="2"/>
  </cols>
  <sheetData>
    <row r="1" spans="1:12" s="6" customFormat="1" ht="62.25" customHeight="1" x14ac:dyDescent="0.3">
      <c r="B1" s="25" t="s">
        <v>27</v>
      </c>
      <c r="C1" s="25"/>
      <c r="D1" s="25"/>
      <c r="E1" s="25"/>
      <c r="F1" s="25"/>
      <c r="G1" s="25"/>
      <c r="H1" s="25"/>
      <c r="I1" s="7"/>
      <c r="K1" s="8"/>
    </row>
    <row r="2" spans="1:12" s="11" customFormat="1" ht="25.5" customHeight="1" x14ac:dyDescent="0.2">
      <c r="A2" s="9"/>
      <c r="B2" s="26" t="s">
        <v>0</v>
      </c>
      <c r="C2" s="26" t="s">
        <v>1</v>
      </c>
      <c r="D2" s="27" t="s">
        <v>2</v>
      </c>
      <c r="E2" s="28" t="s">
        <v>3</v>
      </c>
      <c r="F2" s="29" t="s">
        <v>28</v>
      </c>
      <c r="G2" s="30"/>
      <c r="H2" s="31"/>
      <c r="I2" s="10"/>
      <c r="K2" s="12"/>
    </row>
    <row r="3" spans="1:12" s="11" customFormat="1" ht="11.25" x14ac:dyDescent="0.2">
      <c r="A3" s="9"/>
      <c r="B3" s="26"/>
      <c r="C3" s="26"/>
      <c r="D3" s="27"/>
      <c r="E3" s="28"/>
      <c r="F3" s="13" t="s">
        <v>4</v>
      </c>
      <c r="G3" s="13" t="s">
        <v>5</v>
      </c>
      <c r="H3" s="13" t="s">
        <v>6</v>
      </c>
      <c r="I3" s="10"/>
      <c r="K3" s="12"/>
    </row>
    <row r="4" spans="1:12" s="11" customFormat="1" ht="21.75" customHeight="1" x14ac:dyDescent="0.2">
      <c r="A4" s="9"/>
      <c r="B4" s="33">
        <v>6810</v>
      </c>
      <c r="C4" s="34" t="s">
        <v>7</v>
      </c>
      <c r="D4" s="14" t="s">
        <v>8</v>
      </c>
      <c r="E4" s="15">
        <v>777000000</v>
      </c>
      <c r="F4" s="16">
        <v>129500000</v>
      </c>
      <c r="G4" s="16">
        <v>129500000</v>
      </c>
      <c r="H4" s="16">
        <v>129500000</v>
      </c>
      <c r="I4" s="17"/>
      <c r="J4" s="18"/>
      <c r="K4" s="12"/>
    </row>
    <row r="5" spans="1:12" s="11" customFormat="1" ht="22.5" x14ac:dyDescent="0.2">
      <c r="A5" s="9"/>
      <c r="B5" s="33"/>
      <c r="C5" s="34"/>
      <c r="D5" s="14" t="s">
        <v>9</v>
      </c>
      <c r="E5" s="15">
        <v>235714684</v>
      </c>
      <c r="F5" s="16">
        <v>32802169.5</v>
      </c>
      <c r="G5" s="16">
        <v>32802169.5</v>
      </c>
      <c r="H5" s="16">
        <v>32802169.5</v>
      </c>
      <c r="I5" s="17"/>
      <c r="J5" s="18"/>
      <c r="K5" s="12"/>
      <c r="L5" s="11">
        <f>+J5/6*-1</f>
        <v>0</v>
      </c>
    </row>
    <row r="6" spans="1:12" s="11" customFormat="1" ht="33.75" x14ac:dyDescent="0.2">
      <c r="A6" s="9"/>
      <c r="B6" s="14">
        <v>14078</v>
      </c>
      <c r="C6" s="19" t="s">
        <v>10</v>
      </c>
      <c r="D6" s="14" t="s">
        <v>9</v>
      </c>
      <c r="E6" s="15">
        <v>35039632</v>
      </c>
      <c r="F6" s="20">
        <v>2000000</v>
      </c>
      <c r="G6" s="20">
        <v>8457830</v>
      </c>
      <c r="H6" s="20"/>
      <c r="I6" s="17"/>
      <c r="J6" s="18"/>
      <c r="K6" s="12"/>
    </row>
    <row r="7" spans="1:12" s="11" customFormat="1" ht="22.5" x14ac:dyDescent="0.2">
      <c r="A7" s="9"/>
      <c r="B7" s="14">
        <v>14082</v>
      </c>
      <c r="C7" s="19" t="s">
        <v>11</v>
      </c>
      <c r="D7" s="14" t="s">
        <v>9</v>
      </c>
      <c r="E7" s="15">
        <v>54890337</v>
      </c>
      <c r="F7" s="20">
        <v>10225149</v>
      </c>
      <c r="G7" s="21"/>
      <c r="H7" s="20"/>
      <c r="I7" s="17"/>
      <c r="J7" s="18"/>
      <c r="K7" s="12"/>
    </row>
    <row r="8" spans="1:12" s="11" customFormat="1" ht="22.5" x14ac:dyDescent="0.2">
      <c r="A8" s="9"/>
      <c r="B8" s="14">
        <v>14076</v>
      </c>
      <c r="C8" s="19" t="s">
        <v>12</v>
      </c>
      <c r="D8" s="14" t="s">
        <v>9</v>
      </c>
      <c r="E8" s="15">
        <v>14364208</v>
      </c>
      <c r="F8" s="20">
        <v>2394034.6666666665</v>
      </c>
      <c r="G8" s="20">
        <v>2394034.6666666665</v>
      </c>
      <c r="H8" s="20">
        <v>2394034.6666666665</v>
      </c>
      <c r="I8" s="17"/>
      <c r="J8" s="18"/>
      <c r="K8" s="12"/>
    </row>
    <row r="9" spans="1:12" s="11" customFormat="1" ht="22.5" x14ac:dyDescent="0.2">
      <c r="A9" s="9"/>
      <c r="B9" s="14">
        <v>14077</v>
      </c>
      <c r="C9" s="19" t="s">
        <v>13</v>
      </c>
      <c r="D9" s="14" t="s">
        <v>9</v>
      </c>
      <c r="E9" s="15">
        <v>249439635</v>
      </c>
      <c r="F9" s="20">
        <v>45373121.75</v>
      </c>
      <c r="G9" s="20">
        <v>45373121.75</v>
      </c>
      <c r="H9" s="20"/>
      <c r="I9" s="17"/>
      <c r="J9" s="18"/>
      <c r="K9" s="12"/>
    </row>
    <row r="10" spans="1:12" s="11" customFormat="1" ht="22.5" x14ac:dyDescent="0.2">
      <c r="A10" s="9"/>
      <c r="B10" s="14">
        <v>14074</v>
      </c>
      <c r="C10" s="19" t="s">
        <v>14</v>
      </c>
      <c r="D10" s="14" t="s">
        <v>9</v>
      </c>
      <c r="E10" s="15">
        <v>136007501</v>
      </c>
      <c r="F10" s="20">
        <v>20000000</v>
      </c>
      <c r="G10" s="20">
        <v>20000000</v>
      </c>
      <c r="H10" s="20">
        <v>20434663</v>
      </c>
      <c r="I10" s="17"/>
      <c r="J10" s="18"/>
      <c r="K10" s="12"/>
    </row>
    <row r="11" spans="1:12" s="11" customFormat="1" ht="45" customHeight="1" x14ac:dyDescent="0.2">
      <c r="A11" s="9"/>
      <c r="B11" s="14">
        <v>14075</v>
      </c>
      <c r="C11" s="19" t="s">
        <v>15</v>
      </c>
      <c r="D11" s="14" t="s">
        <v>9</v>
      </c>
      <c r="E11" s="15">
        <v>39515791</v>
      </c>
      <c r="F11" s="20">
        <v>6244341.1666666698</v>
      </c>
      <c r="G11" s="20">
        <v>6244341.1666666698</v>
      </c>
      <c r="H11" s="20">
        <v>6244341.1666666698</v>
      </c>
      <c r="I11" s="17"/>
      <c r="J11" s="18"/>
      <c r="K11" s="12"/>
      <c r="L11" s="11">
        <f>+J11/6</f>
        <v>0</v>
      </c>
    </row>
    <row r="12" spans="1:12" s="11" customFormat="1" ht="22.5" x14ac:dyDescent="0.2">
      <c r="A12" s="9"/>
      <c r="B12" s="14">
        <v>14079</v>
      </c>
      <c r="C12" s="19" t="s">
        <v>16</v>
      </c>
      <c r="D12" s="14" t="s">
        <v>9</v>
      </c>
      <c r="E12" s="15">
        <v>90345399</v>
      </c>
      <c r="F12" s="20">
        <v>17694273.199999999</v>
      </c>
      <c r="G12" s="20">
        <v>17694273.199999999</v>
      </c>
      <c r="H12" s="20"/>
      <c r="I12" s="17"/>
      <c r="J12" s="18"/>
      <c r="K12" s="12"/>
      <c r="L12" s="11">
        <f>+J12/5</f>
        <v>0</v>
      </c>
    </row>
    <row r="13" spans="1:12" s="11" customFormat="1" ht="22.5" x14ac:dyDescent="0.2">
      <c r="A13" s="9"/>
      <c r="B13" s="14">
        <v>14080</v>
      </c>
      <c r="C13" s="19" t="s">
        <v>17</v>
      </c>
      <c r="D13" s="14" t="s">
        <v>9</v>
      </c>
      <c r="E13" s="15">
        <v>58653144</v>
      </c>
      <c r="F13" s="20">
        <v>17595943.199999999</v>
      </c>
      <c r="G13" s="20">
        <v>5865314.4000000004</v>
      </c>
      <c r="H13" s="20"/>
      <c r="I13" s="17"/>
      <c r="J13" s="18"/>
      <c r="K13" s="12"/>
    </row>
    <row r="14" spans="1:12" s="11" customFormat="1" ht="22.5" x14ac:dyDescent="0.2">
      <c r="A14" s="9"/>
      <c r="B14" s="14">
        <v>12494</v>
      </c>
      <c r="C14" s="19" t="s">
        <v>18</v>
      </c>
      <c r="D14" s="14" t="s">
        <v>9</v>
      </c>
      <c r="E14" s="15">
        <v>57180055</v>
      </c>
      <c r="F14" s="20">
        <v>7961624</v>
      </c>
      <c r="G14" s="20">
        <v>7961624</v>
      </c>
      <c r="H14" s="20">
        <v>7961624</v>
      </c>
      <c r="I14" s="17"/>
      <c r="J14" s="18"/>
      <c r="K14" s="12"/>
      <c r="L14" s="11">
        <f>+J14/3</f>
        <v>0</v>
      </c>
    </row>
    <row r="15" spans="1:12" s="11" customFormat="1" ht="22.5" x14ac:dyDescent="0.2">
      <c r="A15" s="9"/>
      <c r="B15" s="14">
        <v>14061</v>
      </c>
      <c r="C15" s="19" t="s">
        <v>19</v>
      </c>
      <c r="D15" s="14" t="s">
        <v>9</v>
      </c>
      <c r="E15" s="15">
        <v>5494000</v>
      </c>
      <c r="F15" s="20"/>
      <c r="G15" s="20"/>
      <c r="H15" s="20"/>
      <c r="I15" s="17"/>
      <c r="J15" s="18"/>
      <c r="K15" s="12"/>
    </row>
    <row r="16" spans="1:12" s="11" customFormat="1" ht="22.5" x14ac:dyDescent="0.2">
      <c r="A16" s="9"/>
      <c r="B16" s="14">
        <v>14060</v>
      </c>
      <c r="C16" s="19" t="s">
        <v>20</v>
      </c>
      <c r="D16" s="14" t="s">
        <v>9</v>
      </c>
      <c r="E16" s="15">
        <v>28960000</v>
      </c>
      <c r="F16" s="20">
        <v>5004934</v>
      </c>
      <c r="G16" s="20"/>
      <c r="H16" s="20"/>
      <c r="I16" s="17"/>
      <c r="J16" s="18"/>
      <c r="K16" s="12"/>
    </row>
    <row r="17" spans="1:11" s="11" customFormat="1" ht="22.5" x14ac:dyDescent="0.2">
      <c r="A17" s="9"/>
      <c r="B17" s="14">
        <v>14059</v>
      </c>
      <c r="C17" s="19" t="s">
        <v>21</v>
      </c>
      <c r="D17" s="14" t="s">
        <v>9</v>
      </c>
      <c r="E17" s="15">
        <v>39606000</v>
      </c>
      <c r="F17" s="20">
        <v>1224610</v>
      </c>
      <c r="G17" s="20">
        <v>3960600</v>
      </c>
      <c r="H17" s="20"/>
      <c r="I17" s="17"/>
      <c r="J17" s="18"/>
      <c r="K17" s="12"/>
    </row>
    <row r="18" spans="1:11" s="12" customFormat="1" ht="22.5" x14ac:dyDescent="0.2">
      <c r="A18" s="9"/>
      <c r="B18" s="14">
        <v>13923</v>
      </c>
      <c r="C18" s="19" t="s">
        <v>22</v>
      </c>
      <c r="D18" s="14" t="s">
        <v>9</v>
      </c>
      <c r="E18" s="15">
        <v>1299789614</v>
      </c>
      <c r="F18" s="20"/>
      <c r="G18" s="20"/>
      <c r="H18" s="20"/>
      <c r="I18" s="17"/>
      <c r="J18" s="18"/>
    </row>
    <row r="19" spans="1:11" s="12" customFormat="1" ht="22.5" x14ac:dyDescent="0.2">
      <c r="A19" s="9"/>
      <c r="B19" s="14">
        <v>14177</v>
      </c>
      <c r="C19" s="19" t="s">
        <v>23</v>
      </c>
      <c r="D19" s="14">
        <v>400000000</v>
      </c>
      <c r="E19" s="15">
        <v>400000000</v>
      </c>
      <c r="F19" s="16">
        <v>70000000</v>
      </c>
      <c r="G19" s="16">
        <v>70000000</v>
      </c>
      <c r="H19" s="16">
        <v>60000000</v>
      </c>
      <c r="I19" s="17"/>
      <c r="J19" s="18"/>
    </row>
    <row r="20" spans="1:11" s="12" customFormat="1" ht="22.5" x14ac:dyDescent="0.2">
      <c r="A20" s="9"/>
      <c r="B20" s="14">
        <v>14183</v>
      </c>
      <c r="C20" s="19" t="s">
        <v>24</v>
      </c>
      <c r="D20" s="14" t="s">
        <v>9</v>
      </c>
      <c r="E20" s="15">
        <v>400005000</v>
      </c>
      <c r="F20" s="16">
        <v>95000000</v>
      </c>
      <c r="G20" s="16">
        <v>50005000</v>
      </c>
      <c r="H20" s="16"/>
      <c r="I20" s="17"/>
      <c r="J20" s="18"/>
    </row>
    <row r="21" spans="1:11" s="12" customFormat="1" ht="11.25" x14ac:dyDescent="0.2">
      <c r="A21" s="9"/>
      <c r="B21" s="35" t="s">
        <v>25</v>
      </c>
      <c r="C21" s="35"/>
      <c r="D21" s="35"/>
      <c r="E21" s="22">
        <f t="shared" ref="E21:H21" si="0">SUM(E4:E20)</f>
        <v>3922005000</v>
      </c>
      <c r="F21" s="23">
        <f t="shared" si="0"/>
        <v>463020200.48333329</v>
      </c>
      <c r="G21" s="23">
        <f t="shared" si="0"/>
        <v>400258308.68333328</v>
      </c>
      <c r="H21" s="23">
        <f t="shared" si="0"/>
        <v>259336832.33333331</v>
      </c>
      <c r="I21" s="24"/>
      <c r="J21" s="11"/>
    </row>
    <row r="22" spans="1:11" s="12" customFormat="1" ht="11.25" x14ac:dyDescent="0.2">
      <c r="A22" s="9"/>
      <c r="B22" s="35" t="s">
        <v>26</v>
      </c>
      <c r="C22" s="35"/>
      <c r="D22" s="35"/>
      <c r="E22" s="35"/>
      <c r="F22" s="36">
        <f>+F21+G21+H21</f>
        <v>1122615341.4999998</v>
      </c>
      <c r="G22" s="36"/>
      <c r="H22" s="36"/>
      <c r="I22" s="10"/>
      <c r="J22" s="11"/>
    </row>
    <row r="23" spans="1:11" ht="20.25" customHeight="1" x14ac:dyDescent="0.25">
      <c r="B23"/>
      <c r="C23"/>
      <c r="D23"/>
      <c r="E23"/>
      <c r="F23" s="32"/>
      <c r="G23" s="32"/>
      <c r="H23"/>
      <c r="I23"/>
      <c r="K23"/>
    </row>
    <row r="24" spans="1:11" ht="15" x14ac:dyDescent="0.25">
      <c r="B24"/>
      <c r="C24"/>
      <c r="D24"/>
      <c r="E24"/>
      <c r="F24"/>
      <c r="G24"/>
      <c r="H24"/>
      <c r="I24"/>
      <c r="K24"/>
    </row>
    <row r="25" spans="1:11" ht="15" x14ac:dyDescent="0.25">
      <c r="B25"/>
      <c r="C25"/>
      <c r="D25"/>
      <c r="E25"/>
      <c r="F25" s="32"/>
      <c r="G25" s="32"/>
      <c r="H25"/>
      <c r="I25"/>
      <c r="K25"/>
    </row>
    <row r="26" spans="1:11" ht="15" x14ac:dyDescent="0.25">
      <c r="B26"/>
      <c r="C26"/>
      <c r="D26"/>
      <c r="E26"/>
      <c r="F26" s="32"/>
      <c r="G26" s="32"/>
      <c r="H26"/>
      <c r="I26"/>
      <c r="K26"/>
    </row>
  </sheetData>
  <mergeCells count="14">
    <mergeCell ref="F26:G26"/>
    <mergeCell ref="B4:B5"/>
    <mergeCell ref="C4:C5"/>
    <mergeCell ref="B21:D21"/>
    <mergeCell ref="B22:E22"/>
    <mergeCell ref="F22:H22"/>
    <mergeCell ref="F23:G23"/>
    <mergeCell ref="F25:G25"/>
    <mergeCell ref="B1:H1"/>
    <mergeCell ref="B2:B3"/>
    <mergeCell ref="C2:C3"/>
    <mergeCell ref="D2:D3"/>
    <mergeCell ref="E2:E3"/>
    <mergeCell ref="F2:H2"/>
  </mergeCells>
  <pageMargins left="0.25" right="0.25" top="0.75" bottom="0.75" header="0.3" footer="0.3"/>
  <pageSetup paperSize="5" fitToHeight="0" orientation="landscape" r:id="rId1"/>
  <headerFooter>
    <oddFooter>&amp;C&amp;N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cronograma oct-dic</vt:lpstr>
      <vt:lpstr>'cronograma oct-dic'!Área_de_impresión</vt:lpstr>
      <vt:lpstr>'cronograma oct-dic'!Títulos_a_imprimir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M. Polanco Albuerme</dc:creator>
  <cp:lastModifiedBy>Sergio M. Polanco Albuerme</cp:lastModifiedBy>
  <cp:lastPrinted>2019-07-09T12:56:11Z</cp:lastPrinted>
  <dcterms:created xsi:type="dcterms:W3CDTF">2019-06-07T20:28:23Z</dcterms:created>
  <dcterms:modified xsi:type="dcterms:W3CDTF">2019-10-09T13:48:26Z</dcterms:modified>
</cp:coreProperties>
</file>