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18\informe mensual de inversion\4to trimestre\"/>
    </mc:Choice>
  </mc:AlternateContent>
  <xr:revisionPtr revIDLastSave="0" documentId="13_ncr:1_{D6861208-C7EC-457F-B75D-C1D9FF58C9BD}" xr6:coauthVersionLast="40" xr6:coauthVersionMax="40" xr10:uidLastSave="{00000000-0000-0000-0000-000000000000}"/>
  <bookViews>
    <workbookView xWindow="0" yWindow="0" windowWidth="20490" windowHeight="7530" xr2:uid="{010C2101-85BB-4FA3-85E3-607CA70A0459}"/>
  </bookViews>
  <sheets>
    <sheet name="POA 2019" sheetId="2" r:id="rId1"/>
  </sheets>
  <definedNames>
    <definedName name="_xlnm.Print_Area" localSheetId="0">'POA 2019'!$A$1:$Q$20</definedName>
    <definedName name="_xlnm.Print_Titles" localSheetId="0">'POA 2019'!$1:$2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2" l="1"/>
  <c r="S4" i="2" s="1"/>
  <c r="R5" i="2"/>
  <c r="S5" i="2" s="1"/>
  <c r="R6" i="2"/>
  <c r="S6" i="2" s="1"/>
  <c r="R7" i="2"/>
  <c r="S7" i="2" s="1"/>
  <c r="R8" i="2"/>
  <c r="S8" i="2" s="1"/>
  <c r="R9" i="2"/>
  <c r="S9" i="2" s="1"/>
  <c r="R10" i="2"/>
  <c r="S10" i="2" s="1"/>
  <c r="R11" i="2"/>
  <c r="S11" i="2" s="1"/>
  <c r="R12" i="2"/>
  <c r="S12" i="2" s="1"/>
  <c r="R13" i="2"/>
  <c r="S13" i="2" s="1"/>
  <c r="R15" i="2"/>
  <c r="S15" i="2" s="1"/>
  <c r="R16" i="2"/>
  <c r="S16" i="2" s="1"/>
  <c r="R17" i="2"/>
  <c r="S17" i="2" s="1"/>
  <c r="R14" i="2" l="1"/>
  <c r="S14" i="2" s="1"/>
  <c r="E18" i="2" l="1"/>
  <c r="H18" i="2" l="1"/>
  <c r="K18" i="2"/>
  <c r="J18" i="2"/>
  <c r="I18" i="2"/>
  <c r="G18" i="2"/>
  <c r="F18" i="2"/>
  <c r="R3" i="2"/>
  <c r="S3" i="2" s="1"/>
  <c r="I19" i="2" l="1"/>
  <c r="F19" i="2"/>
  <c r="R18" i="2" l="1"/>
  <c r="L18" i="2"/>
  <c r="L19" i="2"/>
  <c r="O18" i="2"/>
  <c r="O19" i="2"/>
  <c r="Q18" i="2"/>
  <c r="N18" i="2"/>
  <c r="P18" i="2"/>
  <c r="M18" i="2"/>
</calcChain>
</file>

<file path=xl/sharedStrings.xml><?xml version="1.0" encoding="utf-8"?>
<sst xmlns="http://schemas.openxmlformats.org/spreadsheetml/2006/main" count="62" uniqueCount="36">
  <si>
    <t>SNIP</t>
  </si>
  <si>
    <t>Proyecto</t>
  </si>
  <si>
    <t>Fuente Financiamiento</t>
  </si>
  <si>
    <t>Monto RD$</t>
  </si>
  <si>
    <t>SEPTIEMBRE</t>
  </si>
  <si>
    <t>OCTUBRE</t>
  </si>
  <si>
    <t>NOVIEMBRE</t>
  </si>
  <si>
    <t>DICIEMBRE</t>
  </si>
  <si>
    <t>AMPLIACIÓN ACUEDUCTO ORIENTAL, BARRERA DE SALINIDAD Y TRASVASE AL MUNICIPIO SANTO DOMINGO NORTE, PROVINCIA SANTO DOMINGO</t>
  </si>
  <si>
    <t>CREDITO EXTERNO</t>
  </si>
  <si>
    <t>FONDO GENERAL</t>
  </si>
  <si>
    <t>CONSTRUCCIÓN PRIMERA ETAPA DEL SUB-SISTEMA DE RECOLECCIÓN Y TRANSMISIÓN DE AGUAS RESIDUALES LA ZURZA, PROVINCIA DE SANTO DOMINGO</t>
  </si>
  <si>
    <t>TOTALES MENSUALES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</si>
  <si>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</si>
  <si>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</si>
  <si>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</si>
  <si>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</si>
  <si>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</si>
  <si>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</si>
  <si>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</si>
  <si>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</si>
  <si>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 TRIMESTRE</t>
  </si>
  <si>
    <t>HABILITACIÓN DE LAS REDES ELECTRICAS DE LOS SISTEMAS ISABELA, ISA-MANA, PLANTA DE VALDESIA Y ESTACION DE BOMBEO EL CALICHE, DISTRITO NACIONAL Y PROV SANTO DOMINGO</t>
  </si>
  <si>
    <t>MEJORAMIENTO DEL ABASTECIMIENTO DE AGUA POTABLE EN LA PROVINCIA SANTO DOMINGO</t>
  </si>
  <si>
    <t>REHABILITACIÓN PLANTA DE TRATAMIENTO PUERTA DE HIERRO, DISTRITO NACIONAL</t>
  </si>
  <si>
    <t>HABILITACIÓN DEPOSITOS REGULADORES EN LOS MUNICIPIOS SANTO DOMINGO NORTE Y OESTE DE LA PROVINCIA SANTO DOMINGO, REGION OZAMA</t>
  </si>
  <si>
    <t>REHABILITACIÓN SISTEMA HAINA MANOGUAYABO, MUNICIPIO SANTO DOMINGO OESTE, PROVINCIA SANTO DOMINGO</t>
  </si>
  <si>
    <t>REHABILITACIÓN DE LA PLANTA DE TRATAMIENTO DE AGUAS RESIDUALES VILLA LIBERACION, SANTO DOMINGO ESTE 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</si>
  <si>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</si>
  <si>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</si>
  <si>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</si>
  <si>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CONSTRUCCION AlCANTARILLADO CONDOMINIAL SAN MIGUEL</t>
  </si>
  <si>
    <t>CONSTRUCCION DE NUEVOS POZOS SECTORIALES EN EL GSD</t>
  </si>
  <si>
    <t>MEJORAMIENTO DE LAS REDES DE DISTRIBUCION EN EL GSD</t>
  </si>
  <si>
    <t>*</t>
  </si>
  <si>
    <r>
      <t xml:space="preserve">Corporacion del Acueducto y Alcantarillado de Santo Domingo
Direccion de </t>
    </r>
    <r>
      <rPr>
        <sz val="20"/>
        <color indexed="8"/>
        <rFont val="Century Schoolbook"/>
        <family val="1"/>
      </rPr>
      <t>Planificación y Desarrollo
Depto. Formulacion, Monitoreo y Evaluacion de PPP</t>
    </r>
    <r>
      <rPr>
        <sz val="20"/>
        <color indexed="8"/>
        <rFont val="Arial"/>
        <family val="2"/>
      </rPr>
      <t xml:space="preserve">
</t>
    </r>
    <r>
      <rPr>
        <b/>
        <sz val="20"/>
        <color indexed="8"/>
        <rFont val="Times New Roman"/>
        <family val="1"/>
      </rPr>
      <t>Calendario de ejecucion Enero-Diciembre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</si>
</sst>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indexed="8"/>
      <name val="Arial"/>
      <family val="2"/>
    </font>
    <font>
      <sz val="20"/>
      <color indexed="8"/>
      <name val="Century Schoolbook"/>
      <family val="1"/>
    </font>
    <font>
      <b/>
      <sz val="20"/>
      <color indexed="8"/>
      <name val="Times New Roman"/>
      <family val="1"/>
    </font>
    <font>
      <sz val="2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43" fontId="3" fillId="3" borderId="3" xfId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3" fontId="0" fillId="0" borderId="6" xfId="1" applyFont="1" applyBorder="1" applyAlignment="1">
      <alignment horizontal="center" vertical="center" wrapText="1"/>
    </xf>
    <xf numFmtId="43" fontId="0" fillId="4" borderId="6" xfId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2" fillId="3" borderId="7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43" fontId="3" fillId="2" borderId="2" xfId="1" applyFont="1" applyFill="1" applyBorder="1" applyAlignment="1">
      <alignment horizontal="center" vertical="center" wrapText="1" readingOrder="1"/>
    </xf>
    <xf numFmtId="43" fontId="3" fillId="2" borderId="3" xfId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43" fontId="0" fillId="0" borderId="10" xfId="1" applyFont="1" applyBorder="1" applyAlignment="1">
      <alignment horizontal="center" vertical="center" wrapText="1"/>
    </xf>
    <xf numFmtId="43" fontId="0" fillId="4" borderId="13" xfId="1" applyFont="1" applyFill="1" applyBorder="1" applyAlignment="1">
      <alignment horizontal="center" vertical="center" wrapText="1"/>
    </xf>
    <xf numFmtId="43" fontId="5" fillId="0" borderId="0" xfId="0" applyNumberFormat="1" applyFont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43" fontId="4" fillId="5" borderId="7" xfId="1" applyFont="1" applyFill="1" applyBorder="1" applyAlignment="1">
      <alignment horizontal="center" vertical="center"/>
    </xf>
    <xf numFmtId="43" fontId="0" fillId="0" borderId="0" xfId="0" applyNumberFormat="1"/>
    <xf numFmtId="0" fontId="10" fillId="0" borderId="0" xfId="0" applyFont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4" fillId="5" borderId="1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4" fontId="6" fillId="7" borderId="17" xfId="0" applyNumberFormat="1" applyFont="1" applyFill="1" applyBorder="1" applyAlignment="1">
      <alignment horizontal="center" vertical="center"/>
    </xf>
    <xf numFmtId="4" fontId="6" fillId="7" borderId="15" xfId="0" applyNumberFormat="1" applyFont="1" applyFill="1" applyBorder="1" applyAlignment="1">
      <alignment horizontal="center" vertical="center"/>
    </xf>
    <xf numFmtId="4" fontId="6" fillId="7" borderId="16" xfId="0" applyNumberFormat="1" applyFont="1" applyFill="1" applyBorder="1" applyAlignment="1">
      <alignment horizontal="center" vertical="center"/>
    </xf>
    <xf numFmtId="4" fontId="6" fillId="6" borderId="17" xfId="0" applyNumberFormat="1" applyFont="1" applyFill="1" applyBorder="1" applyAlignment="1">
      <alignment horizontal="center" vertical="center"/>
    </xf>
    <xf numFmtId="4" fontId="6" fillId="6" borderId="15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272142</xdr:colOff>
      <xdr:row>0</xdr:row>
      <xdr:rowOff>0</xdr:rowOff>
    </xdr:from>
    <xdr:to>
      <xdr:col>2</xdr:col>
      <xdr:colOff>585107</xdr:colOff>
      <xdr:row>0</xdr:row>
      <xdr:rowOff>1241321</xdr:rowOff>
    </xdr:to>
    <xdr:pic>
      <xdr:nvPicPr>
        <xdr:cNvPr id="2" name="2 Imagen" descr="Resultado de imagen para caasd">
          <a:extLst>
            <a:ext uri="{FF2B5EF4-FFF2-40B4-BE49-F238E27FC236}">
              <a16:creationId xmlns:a16="http://schemas.microsoft.com/office/drawing/2014/main" id="{79AF95B1-ACDF-4613-AC2F-9CBD6900F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0"/>
          <a:ext cx="979715" cy="124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4399-03A8-4A87-B842-6334F5F2B1A3}">
  <sheetPr>
    <pageSetUpPr fitToPage="1"/>
  </sheetPr>
  <dimension ref="A1:T20"/>
  <sheetViews>
    <sheetView tabSelected="1" view="pageBreakPreview" topLeftCell="B1" zoomScale="80" zoomScaleNormal="80" zoomScaleSheetLayoutView="80" workbookViewId="0">
      <selection activeCell="E5" sqref="E5"/>
    </sheetView>
  </sheetViews>
  <sheetFormatPr baseColWidth="10" defaultRowHeight="36" x14ac:dyDescent="0.55000000000000004"/>
  <cols>
    <col min="1" max="1" width="5.85546875" hidden="1" customWidth="1"/>
    <col min="2" max="2" width="10" style="8" customWidth="1"/>
    <col min="3" max="3" width="54" style="9" customWidth="1"/>
    <col min="4" max="4" width="16.140625" style="8" customWidth="1"/>
    <col min="5" max="5" width="25.85546875" style="10" bestFit="1" customWidth="1"/>
    <col min="6" max="8" width="16" style="1" bestFit="1" customWidth="1"/>
    <col min="9" max="11" width="16" style="1" customWidth="1"/>
    <col min="12" max="12" width="17.42578125" style="1" customWidth="1"/>
    <col min="13" max="13" width="16" style="1" customWidth="1"/>
    <col min="14" max="14" width="20.42578125" style="1" bestFit="1" customWidth="1"/>
    <col min="15" max="15" width="15.85546875" style="1" bestFit="1" customWidth="1"/>
    <col min="16" max="16" width="19.5703125" style="1" bestFit="1" customWidth="1"/>
    <col min="17" max="17" width="18.140625" style="1" bestFit="1" customWidth="1"/>
    <col min="18" max="18" width="17.85546875" style="1" customWidth="1"/>
    <col min="19" max="19" width="17.85546875" bestFit="1" customWidth="1"/>
    <col min="20" max="20" width="11.42578125" style="29"/>
  </cols>
  <sheetData>
    <row r="1" spans="2:20" ht="107.25" customHeight="1" thickBot="1" x14ac:dyDescent="0.6">
      <c r="B1" s="34" t="s">
        <v>35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2:20" x14ac:dyDescent="0.55000000000000004">
      <c r="B2" s="13" t="s">
        <v>0</v>
      </c>
      <c r="C2" s="14" t="s">
        <v>1</v>
      </c>
      <c r="D2" s="15" t="s">
        <v>2</v>
      </c>
      <c r="E2" s="16" t="s">
        <v>3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20</v>
      </c>
      <c r="N2" s="2" t="s">
        <v>4</v>
      </c>
      <c r="O2" s="2" t="s">
        <v>5</v>
      </c>
      <c r="P2" s="2" t="s">
        <v>6</v>
      </c>
      <c r="Q2" s="2" t="s">
        <v>7</v>
      </c>
    </row>
    <row r="3" spans="2:20" ht="60" customHeight="1" x14ac:dyDescent="0.55000000000000004">
      <c r="B3" s="30">
        <v>6810</v>
      </c>
      <c r="C3" s="32" t="s">
        <v>8</v>
      </c>
      <c r="D3" s="3" t="s">
        <v>9</v>
      </c>
      <c r="E3" s="4">
        <v>777000000</v>
      </c>
      <c r="F3" s="5"/>
      <c r="G3" s="5"/>
      <c r="H3" s="5"/>
      <c r="I3" s="5">
        <v>230619334.3107</v>
      </c>
      <c r="J3" s="5">
        <v>62511541.556500003</v>
      </c>
      <c r="K3" s="5">
        <v>112815187.41270001</v>
      </c>
      <c r="L3" s="5">
        <v>52427820.076300003</v>
      </c>
      <c r="M3" s="5">
        <v>58862964.428899996</v>
      </c>
      <c r="N3" s="5">
        <v>58450387.922000006</v>
      </c>
      <c r="O3" s="5">
        <v>55885342.820100002</v>
      </c>
      <c r="P3" s="5">
        <v>97441524.074699998</v>
      </c>
      <c r="Q3" s="5">
        <v>47985897.398100004</v>
      </c>
      <c r="R3" s="6">
        <f t="shared" ref="R3:R17" si="0">SUM(F3:Q3)</f>
        <v>777000000</v>
      </c>
      <c r="S3" s="28">
        <f>+R3-E3</f>
        <v>0</v>
      </c>
      <c r="T3" s="29" t="s">
        <v>34</v>
      </c>
    </row>
    <row r="4" spans="2:20" ht="36.75" customHeight="1" x14ac:dyDescent="0.55000000000000004">
      <c r="B4" s="31"/>
      <c r="C4" s="33"/>
      <c r="D4" s="3" t="s">
        <v>10</v>
      </c>
      <c r="E4" s="4">
        <v>385714684</v>
      </c>
      <c r="F4" s="5"/>
      <c r="G4" s="5">
        <v>35064971.272727273</v>
      </c>
      <c r="H4" s="5">
        <v>35064971.272727273</v>
      </c>
      <c r="I4" s="5">
        <v>35064971.272727273</v>
      </c>
      <c r="J4" s="5">
        <v>35064971.272727273</v>
      </c>
      <c r="K4" s="5">
        <v>35064971.272727273</v>
      </c>
      <c r="L4" s="5">
        <v>35064971.272727273</v>
      </c>
      <c r="M4" s="5">
        <v>35064971.272727273</v>
      </c>
      <c r="N4" s="5">
        <v>35064971.272727273</v>
      </c>
      <c r="O4" s="5">
        <v>35064971.272727273</v>
      </c>
      <c r="P4" s="5">
        <v>35064971.272727273</v>
      </c>
      <c r="Q4" s="5">
        <v>35064971.272727273</v>
      </c>
      <c r="R4" s="6">
        <f t="shared" si="0"/>
        <v>385714683.99999994</v>
      </c>
      <c r="S4" s="28">
        <f t="shared" ref="S4:S17" si="1">+R4-E4</f>
        <v>0</v>
      </c>
      <c r="T4" s="29" t="s">
        <v>34</v>
      </c>
    </row>
    <row r="5" spans="2:20" ht="60" x14ac:dyDescent="0.55000000000000004">
      <c r="B5" s="22">
        <v>14078</v>
      </c>
      <c r="C5" s="23" t="s">
        <v>22</v>
      </c>
      <c r="D5" s="24" t="s">
        <v>10</v>
      </c>
      <c r="E5" s="19">
        <v>35039632</v>
      </c>
      <c r="F5" s="20"/>
      <c r="G5" s="5">
        <v>10511889.6</v>
      </c>
      <c r="H5" s="5"/>
      <c r="I5" s="5"/>
      <c r="J5" s="5"/>
      <c r="K5" s="5"/>
      <c r="L5" s="5">
        <v>8759908</v>
      </c>
      <c r="M5" s="5"/>
      <c r="N5" s="5"/>
      <c r="O5" s="5"/>
      <c r="P5" s="5">
        <v>15767834.4</v>
      </c>
      <c r="Q5" s="5"/>
      <c r="R5" s="6">
        <f t="shared" si="0"/>
        <v>35039632</v>
      </c>
      <c r="S5" s="28">
        <f t="shared" si="1"/>
        <v>0</v>
      </c>
      <c r="T5" s="29" t="s">
        <v>34</v>
      </c>
    </row>
    <row r="6" spans="2:20" x14ac:dyDescent="0.55000000000000004">
      <c r="B6" s="22">
        <v>14082</v>
      </c>
      <c r="C6" s="23" t="s">
        <v>23</v>
      </c>
      <c r="D6" s="24" t="s">
        <v>10</v>
      </c>
      <c r="E6" s="19">
        <v>54890337</v>
      </c>
      <c r="F6" s="20">
        <v>4574194.75</v>
      </c>
      <c r="G6" s="5">
        <v>4574194.75</v>
      </c>
      <c r="H6" s="5">
        <v>4574194.75</v>
      </c>
      <c r="I6" s="5">
        <v>4574194.75</v>
      </c>
      <c r="J6" s="5">
        <v>4574194.75</v>
      </c>
      <c r="K6" s="5">
        <v>4574194.75</v>
      </c>
      <c r="L6" s="5">
        <v>4574194.75</v>
      </c>
      <c r="M6" s="5">
        <v>4574194.75</v>
      </c>
      <c r="N6" s="5">
        <v>4574194.75</v>
      </c>
      <c r="O6" s="5">
        <v>4574194.75</v>
      </c>
      <c r="P6" s="5">
        <v>4574194.75</v>
      </c>
      <c r="Q6" s="5">
        <v>4574194.75</v>
      </c>
      <c r="R6" s="6">
        <f t="shared" si="0"/>
        <v>54890337</v>
      </c>
      <c r="S6" s="28">
        <f t="shared" si="1"/>
        <v>0</v>
      </c>
      <c r="T6" s="29" t="s">
        <v>34</v>
      </c>
    </row>
    <row r="7" spans="2:20" x14ac:dyDescent="0.55000000000000004">
      <c r="B7" s="22">
        <v>14076</v>
      </c>
      <c r="C7" s="23" t="s">
        <v>24</v>
      </c>
      <c r="D7" s="24" t="s">
        <v>10</v>
      </c>
      <c r="E7" s="19">
        <v>14364208</v>
      </c>
      <c r="F7" s="20"/>
      <c r="G7" s="5"/>
      <c r="H7" s="5"/>
      <c r="I7" s="5"/>
      <c r="J7" s="5"/>
      <c r="K7" s="5"/>
      <c r="L7" s="5">
        <v>2394034.6666666665</v>
      </c>
      <c r="M7" s="5">
        <v>2394034.6666666665</v>
      </c>
      <c r="N7" s="5">
        <v>2394034.6666666665</v>
      </c>
      <c r="O7" s="5">
        <v>2394034.6666666665</v>
      </c>
      <c r="P7" s="5">
        <v>2394034.6666666665</v>
      </c>
      <c r="Q7" s="5">
        <v>2394034.6666666665</v>
      </c>
      <c r="R7" s="6">
        <f t="shared" si="0"/>
        <v>14364207.999999998</v>
      </c>
      <c r="S7" s="28">
        <f t="shared" si="1"/>
        <v>0</v>
      </c>
      <c r="T7" s="29" t="s">
        <v>34</v>
      </c>
    </row>
    <row r="8" spans="2:20" ht="45" x14ac:dyDescent="0.55000000000000004">
      <c r="B8" s="22">
        <v>14077</v>
      </c>
      <c r="C8" s="23" t="s">
        <v>25</v>
      </c>
      <c r="D8" s="24" t="s">
        <v>10</v>
      </c>
      <c r="E8" s="19">
        <v>299439635</v>
      </c>
      <c r="F8" s="20"/>
      <c r="G8" s="5"/>
      <c r="H8" s="5">
        <v>74859908.75</v>
      </c>
      <c r="I8" s="5"/>
      <c r="J8" s="5"/>
      <c r="K8" s="5">
        <v>89831890.5</v>
      </c>
      <c r="L8" s="5"/>
      <c r="M8" s="5"/>
      <c r="N8" s="5">
        <v>83843097.800000012</v>
      </c>
      <c r="O8" s="5"/>
      <c r="P8" s="5"/>
      <c r="Q8" s="5">
        <v>50904737.950000003</v>
      </c>
      <c r="R8" s="6">
        <f t="shared" si="0"/>
        <v>299439635</v>
      </c>
      <c r="S8" s="28">
        <f t="shared" si="1"/>
        <v>0</v>
      </c>
      <c r="T8" s="29" t="s">
        <v>34</v>
      </c>
    </row>
    <row r="9" spans="2:20" ht="45" x14ac:dyDescent="0.55000000000000004">
      <c r="B9" s="22">
        <v>14074</v>
      </c>
      <c r="C9" s="23" t="s">
        <v>26</v>
      </c>
      <c r="D9" s="24" t="s">
        <v>10</v>
      </c>
      <c r="E9" s="19">
        <v>286007501</v>
      </c>
      <c r="F9" s="20"/>
      <c r="G9" s="5">
        <v>42901125.149999999</v>
      </c>
      <c r="H9" s="5">
        <v>34320900.119999997</v>
      </c>
      <c r="I9" s="5">
        <v>37180975.130000003</v>
      </c>
      <c r="J9" s="5"/>
      <c r="K9" s="5">
        <v>34320900.119999997</v>
      </c>
      <c r="L9" s="5">
        <v>42901125.149999999</v>
      </c>
      <c r="M9" s="5"/>
      <c r="N9" s="5">
        <v>31460825.109999999</v>
      </c>
      <c r="O9" s="5">
        <v>62921650.219999999</v>
      </c>
      <c r="P9" s="5"/>
      <c r="Q9" s="5"/>
      <c r="R9" s="6">
        <f t="shared" si="0"/>
        <v>286007501</v>
      </c>
      <c r="S9" s="28">
        <f t="shared" si="1"/>
        <v>0</v>
      </c>
      <c r="T9" s="29" t="s">
        <v>34</v>
      </c>
    </row>
    <row r="10" spans="2:20" ht="45" customHeight="1" x14ac:dyDescent="0.55000000000000004">
      <c r="B10" s="25">
        <v>14075</v>
      </c>
      <c r="C10" s="26" t="s">
        <v>27</v>
      </c>
      <c r="D10" s="24" t="s">
        <v>10</v>
      </c>
      <c r="E10" s="19">
        <v>39515791</v>
      </c>
      <c r="F10" s="20"/>
      <c r="G10" s="5"/>
      <c r="H10" s="5"/>
      <c r="I10" s="5"/>
      <c r="J10" s="5">
        <v>4939473.875</v>
      </c>
      <c r="K10" s="5">
        <v>4939473.875</v>
      </c>
      <c r="L10" s="5">
        <v>4939473.875</v>
      </c>
      <c r="M10" s="5">
        <v>4939473.875</v>
      </c>
      <c r="N10" s="5">
        <v>4939473.875</v>
      </c>
      <c r="O10" s="5">
        <v>4939473.875</v>
      </c>
      <c r="P10" s="5">
        <v>4939473.875</v>
      </c>
      <c r="Q10" s="5">
        <v>4939473.875</v>
      </c>
      <c r="R10" s="6">
        <f t="shared" si="0"/>
        <v>39515791</v>
      </c>
      <c r="S10" s="28">
        <f t="shared" si="1"/>
        <v>0</v>
      </c>
      <c r="T10" s="29" t="s">
        <v>34</v>
      </c>
    </row>
    <row r="11" spans="2:20" ht="45" x14ac:dyDescent="0.55000000000000004">
      <c r="B11" s="22">
        <v>14079</v>
      </c>
      <c r="C11" s="23" t="s">
        <v>28</v>
      </c>
      <c r="D11" s="24" t="s">
        <v>10</v>
      </c>
      <c r="E11" s="19">
        <v>90345399</v>
      </c>
      <c r="F11" s="20"/>
      <c r="G11" s="5">
        <v>9034539.9000000004</v>
      </c>
      <c r="H11" s="5">
        <v>9034539.9000000004</v>
      </c>
      <c r="I11" s="5">
        <v>9034539.9000000004</v>
      </c>
      <c r="J11" s="5">
        <v>9034539.9000000004</v>
      </c>
      <c r="K11" s="5">
        <v>9034539.9000000004</v>
      </c>
      <c r="L11" s="5">
        <v>9034539.9000000004</v>
      </c>
      <c r="M11" s="5">
        <v>9034539.9000000004</v>
      </c>
      <c r="N11" s="5">
        <v>9034539.9000000004</v>
      </c>
      <c r="O11" s="5">
        <v>9034539.9000000004</v>
      </c>
      <c r="P11" s="5">
        <v>9034539.9000000004</v>
      </c>
      <c r="Q11" s="5"/>
      <c r="R11" s="6">
        <f t="shared" si="0"/>
        <v>90345399.000000015</v>
      </c>
      <c r="S11" s="28">
        <f t="shared" si="1"/>
        <v>0</v>
      </c>
      <c r="T11" s="29" t="s">
        <v>34</v>
      </c>
    </row>
    <row r="12" spans="2:20" ht="45" x14ac:dyDescent="0.55000000000000004">
      <c r="B12" s="22">
        <v>14080</v>
      </c>
      <c r="C12" s="23" t="s">
        <v>29</v>
      </c>
      <c r="D12" s="24" t="s">
        <v>10</v>
      </c>
      <c r="E12" s="19">
        <v>58653144</v>
      </c>
      <c r="F12" s="20"/>
      <c r="G12" s="5"/>
      <c r="H12" s="5">
        <v>20528600.399999999</v>
      </c>
      <c r="I12" s="5"/>
      <c r="J12" s="5">
        <v>14663286</v>
      </c>
      <c r="K12" s="5"/>
      <c r="L12" s="5"/>
      <c r="M12" s="5">
        <v>17595943.199999999</v>
      </c>
      <c r="N12" s="5"/>
      <c r="O12" s="5">
        <v>5865314.4000000004</v>
      </c>
      <c r="P12" s="5"/>
      <c r="Q12" s="5"/>
      <c r="R12" s="6">
        <f t="shared" si="0"/>
        <v>58653143.999999993</v>
      </c>
      <c r="S12" s="28">
        <f t="shared" si="1"/>
        <v>0</v>
      </c>
      <c r="T12" s="29" t="s">
        <v>34</v>
      </c>
    </row>
    <row r="13" spans="2:20" ht="45" x14ac:dyDescent="0.55000000000000004">
      <c r="B13" s="22">
        <v>12494</v>
      </c>
      <c r="C13" s="23" t="s">
        <v>30</v>
      </c>
      <c r="D13" s="24" t="s">
        <v>10</v>
      </c>
      <c r="E13" s="19">
        <v>107180055</v>
      </c>
      <c r="F13" s="20">
        <v>8931671.25</v>
      </c>
      <c r="G13" s="5">
        <v>8931671.25</v>
      </c>
      <c r="H13" s="5">
        <v>8931671.25</v>
      </c>
      <c r="I13" s="5">
        <v>8931671.25</v>
      </c>
      <c r="J13" s="5">
        <v>8931671.25</v>
      </c>
      <c r="K13" s="5">
        <v>8931671.25</v>
      </c>
      <c r="L13" s="5">
        <v>8931671.25</v>
      </c>
      <c r="M13" s="5">
        <v>8931671.25</v>
      </c>
      <c r="N13" s="5">
        <v>8931671.25</v>
      </c>
      <c r="O13" s="5">
        <v>8931671.25</v>
      </c>
      <c r="P13" s="5">
        <v>8931671.25</v>
      </c>
      <c r="Q13" s="5">
        <v>8931671.25</v>
      </c>
      <c r="R13" s="6">
        <f t="shared" si="0"/>
        <v>107180055</v>
      </c>
      <c r="S13" s="28">
        <f t="shared" si="1"/>
        <v>0</v>
      </c>
      <c r="T13" s="29" t="s">
        <v>34</v>
      </c>
    </row>
    <row r="14" spans="2:20" x14ac:dyDescent="0.55000000000000004">
      <c r="B14" s="22">
        <v>14061</v>
      </c>
      <c r="C14" s="23" t="s">
        <v>31</v>
      </c>
      <c r="D14" s="24" t="s">
        <v>10</v>
      </c>
      <c r="E14" s="19">
        <v>5494000</v>
      </c>
      <c r="F14" s="20">
        <v>1648200</v>
      </c>
      <c r="G14" s="5">
        <v>2472300</v>
      </c>
      <c r="H14" s="5">
        <v>1373500</v>
      </c>
      <c r="I14" s="5"/>
      <c r="J14" s="5"/>
      <c r="K14" s="5"/>
      <c r="L14" s="5"/>
      <c r="M14" s="5"/>
      <c r="N14" s="5"/>
      <c r="O14" s="5"/>
      <c r="P14" s="5"/>
      <c r="Q14" s="5"/>
      <c r="R14" s="6">
        <f t="shared" si="0"/>
        <v>5494000</v>
      </c>
      <c r="S14" s="28">
        <f t="shared" si="1"/>
        <v>0</v>
      </c>
      <c r="T14" s="29" t="s">
        <v>34</v>
      </c>
    </row>
    <row r="15" spans="2:20" x14ac:dyDescent="0.55000000000000004">
      <c r="B15" s="22">
        <v>14060</v>
      </c>
      <c r="C15" s="23" t="s">
        <v>32</v>
      </c>
      <c r="D15" s="24" t="s">
        <v>10</v>
      </c>
      <c r="E15" s="19">
        <v>28960000</v>
      </c>
      <c r="F15" s="20">
        <v>5792000</v>
      </c>
      <c r="G15" s="5">
        <v>4344000</v>
      </c>
      <c r="H15" s="5">
        <v>3475200</v>
      </c>
      <c r="I15" s="5">
        <v>7240000</v>
      </c>
      <c r="J15" s="5">
        <v>2896000</v>
      </c>
      <c r="K15" s="5">
        <v>5212800</v>
      </c>
      <c r="L15" s="5"/>
      <c r="M15" s="5"/>
      <c r="N15" s="5"/>
      <c r="O15" s="5"/>
      <c r="P15" s="5"/>
      <c r="Q15" s="5"/>
      <c r="R15" s="6">
        <f t="shared" si="0"/>
        <v>28960000</v>
      </c>
      <c r="S15" s="28">
        <f t="shared" si="1"/>
        <v>0</v>
      </c>
      <c r="T15" s="29" t="s">
        <v>34</v>
      </c>
    </row>
    <row r="16" spans="2:20" ht="33" customHeight="1" x14ac:dyDescent="0.55000000000000004">
      <c r="B16" s="22">
        <v>14059</v>
      </c>
      <c r="C16" s="23" t="s">
        <v>33</v>
      </c>
      <c r="D16" s="24" t="s">
        <v>10</v>
      </c>
      <c r="E16" s="19">
        <v>39606000</v>
      </c>
      <c r="F16" s="20"/>
      <c r="G16" s="5">
        <v>5148780</v>
      </c>
      <c r="H16" s="5">
        <v>4752720</v>
      </c>
      <c r="I16" s="5">
        <v>5940900</v>
      </c>
      <c r="J16" s="5">
        <v>7921200</v>
      </c>
      <c r="K16" s="5">
        <v>5940900</v>
      </c>
      <c r="L16" s="5">
        <v>5940900</v>
      </c>
      <c r="M16" s="5">
        <v>3960600</v>
      </c>
      <c r="N16" s="5"/>
      <c r="O16" s="5"/>
      <c r="P16" s="5"/>
      <c r="Q16" s="5"/>
      <c r="R16" s="6">
        <f t="shared" si="0"/>
        <v>39606000</v>
      </c>
      <c r="S16" s="28">
        <f t="shared" si="1"/>
        <v>0</v>
      </c>
      <c r="T16" s="29" t="s">
        <v>34</v>
      </c>
    </row>
    <row r="17" spans="2:19" ht="45" x14ac:dyDescent="0.55000000000000004">
      <c r="B17" s="17">
        <v>13923</v>
      </c>
      <c r="C17" s="18" t="s">
        <v>11</v>
      </c>
      <c r="D17" s="12" t="s">
        <v>10</v>
      </c>
      <c r="E17" s="19">
        <v>1299789614</v>
      </c>
      <c r="F17" s="20">
        <v>64989480.700000003</v>
      </c>
      <c r="G17" s="5">
        <v>259957922.80000001</v>
      </c>
      <c r="H17" s="5">
        <v>272955818.94</v>
      </c>
      <c r="I17" s="5">
        <v>181970545.96000001</v>
      </c>
      <c r="J17" s="5">
        <v>246960026.66</v>
      </c>
      <c r="K17" s="5">
        <v>272955818.94</v>
      </c>
      <c r="L17" s="5"/>
      <c r="M17" s="5"/>
      <c r="N17" s="5"/>
      <c r="O17" s="5"/>
      <c r="P17" s="5"/>
      <c r="Q17" s="5"/>
      <c r="R17" s="6">
        <f t="shared" si="0"/>
        <v>1299789614</v>
      </c>
      <c r="S17" s="28">
        <f t="shared" si="1"/>
        <v>0</v>
      </c>
    </row>
    <row r="18" spans="2:19" ht="30" customHeight="1" thickBot="1" x14ac:dyDescent="0.6">
      <c r="B18" s="35" t="s">
        <v>12</v>
      </c>
      <c r="C18" s="36"/>
      <c r="D18" s="36"/>
      <c r="E18" s="27">
        <f t="shared" ref="E18:K18" si="2">SUM(E3:E17)</f>
        <v>3522000000</v>
      </c>
      <c r="F18" s="7">
        <f t="shared" si="2"/>
        <v>85935546.700000003</v>
      </c>
      <c r="G18" s="7">
        <f t="shared" si="2"/>
        <v>382941394.7227273</v>
      </c>
      <c r="H18" s="7">
        <f t="shared" si="2"/>
        <v>469872025.38272727</v>
      </c>
      <c r="I18" s="7">
        <f t="shared" si="2"/>
        <v>520557132.57342732</v>
      </c>
      <c r="J18" s="7">
        <f t="shared" si="2"/>
        <v>397496905.26422727</v>
      </c>
      <c r="K18" s="7">
        <f t="shared" si="2"/>
        <v>583622348.02042723</v>
      </c>
      <c r="L18" s="7">
        <f t="shared" ref="L18:Q18" ca="1" si="3">SUM(L3:L20)</f>
        <v>317945496.48069394</v>
      </c>
      <c r="M18" s="7">
        <f t="shared" ca="1" si="3"/>
        <v>314331043.16329396</v>
      </c>
      <c r="N18" s="7">
        <f t="shared" ca="1" si="3"/>
        <v>290684781.10639393</v>
      </c>
      <c r="O18" s="7">
        <f t="shared" ca="1" si="3"/>
        <v>267598569.99449396</v>
      </c>
      <c r="P18" s="7">
        <f t="shared" ca="1" si="3"/>
        <v>295129309.44909394</v>
      </c>
      <c r="Q18" s="7">
        <f t="shared" ca="1" si="3"/>
        <v>219784461.86249423</v>
      </c>
      <c r="R18" s="21">
        <f ca="1">SUM(F18:Q18)</f>
        <v>3522000000</v>
      </c>
    </row>
    <row r="19" spans="2:19" ht="19.5" customHeight="1" thickBot="1" x14ac:dyDescent="0.6">
      <c r="B19" s="37" t="s">
        <v>21</v>
      </c>
      <c r="C19" s="37"/>
      <c r="D19" s="37"/>
      <c r="E19" s="38"/>
      <c r="F19" s="39">
        <f>+F18+G18+H18</f>
        <v>938748966.80545449</v>
      </c>
      <c r="G19" s="40"/>
      <c r="H19" s="41"/>
      <c r="I19" s="42">
        <f>+I18+J18+K18</f>
        <v>1501676385.8580818</v>
      </c>
      <c r="J19" s="43"/>
      <c r="K19" s="44"/>
      <c r="L19" s="39">
        <f ca="1">+L18+M18+N18</f>
        <v>922961320.75038183</v>
      </c>
      <c r="M19" s="40"/>
      <c r="N19" s="41"/>
      <c r="O19" s="42">
        <f ca="1">+O18+P18+Q18</f>
        <v>782512341.30608213</v>
      </c>
      <c r="P19" s="43"/>
      <c r="Q19" s="44"/>
    </row>
    <row r="20" spans="2:19" ht="33.75" customHeight="1" x14ac:dyDescent="0.55000000000000004">
      <c r="F20" s="11"/>
      <c r="G20" s="11"/>
      <c r="H20" s="11"/>
      <c r="I20" s="11"/>
      <c r="J20" s="11"/>
      <c r="K20" s="11"/>
    </row>
  </sheetData>
  <mergeCells count="9">
    <mergeCell ref="B3:B4"/>
    <mergeCell ref="C3:C4"/>
    <mergeCell ref="B1:Q1"/>
    <mergeCell ref="B18:D18"/>
    <mergeCell ref="B19:E19"/>
    <mergeCell ref="F19:H19"/>
    <mergeCell ref="I19:K19"/>
    <mergeCell ref="L19:N19"/>
    <mergeCell ref="O19:Q19"/>
  </mergeCells>
  <pageMargins left="0.25" right="0.25" top="0.75" bottom="0.75" header="0.3" footer="0.3"/>
  <pageSetup paperSize="14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2019</vt:lpstr>
      <vt:lpstr>'POA 2019'!Área_de_impresión</vt:lpstr>
      <vt:lpstr>'POA 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Albuerne</dc:creator>
  <cp:lastModifiedBy>Sergio M. Polanco Albuerme</cp:lastModifiedBy>
  <cp:lastPrinted>2018-12-05T18:42:18Z</cp:lastPrinted>
  <dcterms:created xsi:type="dcterms:W3CDTF">2018-05-17T15:13:46Z</dcterms:created>
  <dcterms:modified xsi:type="dcterms:W3CDTF">2019-01-09T17:13:00Z</dcterms:modified>
</cp:coreProperties>
</file>