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20115" windowHeight="7185"/>
  </bookViews>
  <sheets>
    <sheet name="proy. pres. 2014 ingreso " sheetId="3" r:id="rId1"/>
  </sheets>
  <externalReferences>
    <externalReference r:id="rId2"/>
    <externalReference r:id="rId3"/>
  </externalReferences>
  <definedNames>
    <definedName name="_xlnm.Print_Area" localSheetId="0">'proy. pres. 2014 ingreso '!$A$1:$R$94</definedName>
  </definedNames>
  <calcPr calcId="144525"/>
</workbook>
</file>

<file path=xl/calcChain.xml><?xml version="1.0" encoding="utf-8"?>
<calcChain xmlns="http://schemas.openxmlformats.org/spreadsheetml/2006/main">
  <c r="Q59" i="3" l="1"/>
  <c r="Q36" i="3" l="1"/>
  <c r="Q79" i="3" l="1"/>
  <c r="N77" i="3"/>
  <c r="N71" i="3"/>
  <c r="N70" i="3" s="1"/>
  <c r="N69" i="3" s="1"/>
  <c r="N68" i="3" s="1"/>
  <c r="N66" i="3" s="1"/>
  <c r="Q70" i="3"/>
  <c r="P70" i="3"/>
  <c r="P69" i="3" s="1"/>
  <c r="P68" i="3" s="1"/>
  <c r="P66" i="3" s="1"/>
  <c r="N60" i="3"/>
  <c r="N59" i="3" s="1"/>
  <c r="P58" i="3"/>
  <c r="F57" i="3"/>
  <c r="P55" i="3"/>
  <c r="P54" i="3" s="1"/>
  <c r="N55" i="3"/>
  <c r="N54" i="3" s="1"/>
  <c r="Q51" i="3"/>
  <c r="P51" i="3"/>
  <c r="N51" i="3"/>
  <c r="P43" i="3"/>
  <c r="P42" i="3" s="1"/>
  <c r="P41" i="3" s="1"/>
  <c r="N43" i="3"/>
  <c r="C36" i="3"/>
  <c r="B36" i="3"/>
  <c r="A36" i="3"/>
  <c r="C35" i="3"/>
  <c r="B35" i="3"/>
  <c r="A35" i="3"/>
  <c r="Q34" i="3"/>
  <c r="P34" i="3"/>
  <c r="P33" i="3" s="1"/>
  <c r="P32" i="3" s="1"/>
  <c r="N34" i="3"/>
  <c r="N33" i="3" s="1"/>
  <c r="N32" i="3" s="1"/>
  <c r="C34" i="3"/>
  <c r="B34" i="3"/>
  <c r="A34" i="3"/>
  <c r="Q33" i="3"/>
  <c r="C33" i="3"/>
  <c r="B33" i="3"/>
  <c r="A33" i="3"/>
  <c r="Q32" i="3"/>
  <c r="Q23" i="3" s="1"/>
  <c r="A32" i="3"/>
  <c r="C30" i="3"/>
  <c r="B30" i="3"/>
  <c r="A30" i="3"/>
  <c r="Q29" i="3"/>
  <c r="P29" i="3"/>
  <c r="N29" i="3"/>
  <c r="B29" i="3"/>
  <c r="A29" i="3"/>
  <c r="C27" i="3"/>
  <c r="B27" i="3"/>
  <c r="A27" i="3"/>
  <c r="Q26" i="3"/>
  <c r="P26" i="3"/>
  <c r="P25" i="3" s="1"/>
  <c r="N26" i="3"/>
  <c r="N25" i="3" s="1"/>
  <c r="C26" i="3"/>
  <c r="B26" i="3"/>
  <c r="A26" i="3"/>
  <c r="Q25" i="3"/>
  <c r="A25" i="3"/>
  <c r="Q54" i="3" l="1"/>
  <c r="P23" i="3"/>
  <c r="P89" i="3" s="1"/>
  <c r="N42" i="3"/>
  <c r="N41" i="3" s="1"/>
  <c r="N23" i="3" s="1"/>
  <c r="N89" i="3" s="1"/>
  <c r="Q69" i="3"/>
  <c r="Q68" i="3" s="1"/>
  <c r="Q66" i="3" s="1"/>
  <c r="Q43" i="3"/>
  <c r="Q42" i="3" l="1"/>
  <c r="Q41" i="3" s="1"/>
  <c r="Q89" i="3" l="1"/>
</calcChain>
</file>

<file path=xl/sharedStrings.xml><?xml version="1.0" encoding="utf-8"?>
<sst xmlns="http://schemas.openxmlformats.org/spreadsheetml/2006/main" count="165" uniqueCount="85">
  <si>
    <t>SECRETARIA DE ESTADO DE HACIENDA</t>
  </si>
  <si>
    <t>DIRECCION GENERAL DE PRESUPUESTO</t>
  </si>
  <si>
    <t>(DIGEPRES)</t>
  </si>
  <si>
    <t>FORM. 06</t>
  </si>
  <si>
    <t>Presupuesto 2014</t>
  </si>
  <si>
    <t>Fecha: ..............…</t>
  </si>
  <si>
    <t>PRESUPUESTO DE INGRESOS</t>
  </si>
  <si>
    <t>CAPITULO</t>
  </si>
  <si>
    <t xml:space="preserve">          CÓDIGO:</t>
  </si>
  <si>
    <t>DENOMINACIÓN:</t>
  </si>
  <si>
    <t>Corporación del Acueducto y Alcantarillado de Santo Domingo</t>
  </si>
  <si>
    <t>SUBCAPITULO</t>
  </si>
  <si>
    <t>CLASIFICACION  DE INGRESOS</t>
  </si>
  <si>
    <t xml:space="preserve">DENOMINACIÓN </t>
  </si>
  <si>
    <t>FUENTE</t>
  </si>
  <si>
    <t>FONDO</t>
  </si>
  <si>
    <t>ORGANISMO FINANCIADOR</t>
  </si>
  <si>
    <t>INSTITUCION OTORGANTE</t>
  </si>
  <si>
    <t>EJECUCION ESTIMADA        AÑO 2013</t>
  </si>
  <si>
    <t>GRUPO</t>
  </si>
  <si>
    <t>SUBG</t>
  </si>
  <si>
    <t>CUENTA</t>
  </si>
  <si>
    <t>1</t>
  </si>
  <si>
    <t>2</t>
  </si>
  <si>
    <t>3</t>
  </si>
  <si>
    <t>4</t>
  </si>
  <si>
    <t>5</t>
  </si>
  <si>
    <t>6</t>
  </si>
  <si>
    <t>7</t>
  </si>
  <si>
    <t>8</t>
  </si>
  <si>
    <t>INGRESOS CORRIENTES</t>
  </si>
  <si>
    <t>CONTRIBUCIONES SOCIALES</t>
  </si>
  <si>
    <t>1-30</t>
  </si>
  <si>
    <t>9998</t>
  </si>
  <si>
    <t>Contribuciones a la Seguridad Social</t>
  </si>
  <si>
    <t>Contribución de Empleado</t>
  </si>
  <si>
    <t>Seguro de Pensiones</t>
  </si>
  <si>
    <t>TRANSFERENCIAS</t>
  </si>
  <si>
    <t>1-10</t>
  </si>
  <si>
    <t>0100</t>
  </si>
  <si>
    <t>1-2-100</t>
  </si>
  <si>
    <t>Transferencias Corrientes</t>
  </si>
  <si>
    <t>inspectores</t>
  </si>
  <si>
    <t>Prestamos varios REGALIA</t>
  </si>
  <si>
    <t>Venta de Servicios del Estado</t>
  </si>
  <si>
    <t>Servicios de Laboratorio</t>
  </si>
  <si>
    <t>Supervisión</t>
  </si>
  <si>
    <t>Equipamiento</t>
  </si>
  <si>
    <t>Rentas de la Propiedad</t>
  </si>
  <si>
    <t>Interés</t>
  </si>
  <si>
    <t>Ingresos Diversos</t>
  </si>
  <si>
    <t>Contribuciones</t>
  </si>
  <si>
    <t>reintegros</t>
  </si>
  <si>
    <t>obtencion de préstamos internos</t>
  </si>
  <si>
    <t>Obtencion de préstamos a corto plazo del sector privado</t>
  </si>
  <si>
    <t>INGRESOS DE CAPITAL</t>
  </si>
  <si>
    <t xml:space="preserve">TRANSFERENCIAS </t>
  </si>
  <si>
    <t>Transferencia de capital</t>
  </si>
  <si>
    <t>Planta Tratamiento los Tres Brazos</t>
  </si>
  <si>
    <t>Planta Tratamiento Boca chica</t>
  </si>
  <si>
    <t>Ampliación Valdesia(presurización)</t>
  </si>
  <si>
    <t>De la Administración Central</t>
  </si>
  <si>
    <t>2-60</t>
  </si>
  <si>
    <t>RECUROS EXTERNOS</t>
  </si>
  <si>
    <t>PROYECTO GUAJIMIA</t>
  </si>
  <si>
    <t>DONACION</t>
  </si>
  <si>
    <t>2-70</t>
  </si>
  <si>
    <t>2-4-616</t>
  </si>
  <si>
    <t>RECURSOS EXTERNOS</t>
  </si>
  <si>
    <t>De Instituciones Pulicas no financieras</t>
  </si>
  <si>
    <t>BALANCE AL INICIO DEL PERIODO</t>
  </si>
  <si>
    <t>TOTALES</t>
  </si>
  <si>
    <t>ARQ.  ALEJANDRO MONTAS, DIRECTOR GENERAL</t>
  </si>
  <si>
    <t>LIC. RAMONA BERENICE GARCIA, GTE DE PLANIFICACION</t>
  </si>
  <si>
    <t>FIRMA</t>
  </si>
  <si>
    <t xml:space="preserve">        FIRMA</t>
  </si>
  <si>
    <t xml:space="preserve"> VENTA DE SERVICIOS AGUA Y SANEAMIENTO</t>
  </si>
  <si>
    <t>OTRAS VENTAS DE SERVICIOS</t>
  </si>
  <si>
    <t>Venta de bienes y servicios</t>
  </si>
  <si>
    <t>INGRESOS POR CONTRAPRESENTACION</t>
  </si>
  <si>
    <t>PROYECTADO AÑO 2015</t>
  </si>
  <si>
    <t>Transferencias/Aportaciones corrientes recibidas del gobierno central</t>
  </si>
  <si>
    <t>Del gobierno central nacional</t>
  </si>
  <si>
    <t>Del gobierno central nacional (CDEE)</t>
  </si>
  <si>
    <t>Transferencias/Aportaciones de capital recibidas del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</si>
</sst>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[$€-2]* #,##0.00_);_([$€-2]* \(#,##0.00\);_([$€-2]* &quot;-&quot;??_)"/>
    <numFmt numFmtId="168" formatCode="_([$RD$-1C0A]* #,##0.00_);_([$RD$-1C0A]* \(#,##0.00\);_([$RD$-1C0A]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Bodoni MT"/>
      <family val="1"/>
    </font>
    <font>
      <sz val="12"/>
      <color rgb="FFFF0000"/>
      <name val="Arial"/>
      <family val="2"/>
    </font>
    <font>
      <sz val="12"/>
      <color theme="3"/>
      <name val="Arial"/>
      <family val="2"/>
    </font>
    <font>
      <sz val="12"/>
      <color indexed="10"/>
      <name val="Bodoni MT Black"/>
      <family val="1"/>
    </font>
    <font>
      <b/>
      <sz val="12"/>
      <name val="Cambria"/>
      <family val="1"/>
      <scheme val="major"/>
    </font>
    <font>
      <b/>
      <sz val="12"/>
      <name val="Bodoni MT Black"/>
      <family val="1"/>
    </font>
    <font>
      <sz val="10"/>
      <color indexed="10"/>
      <name val="Arial"/>
      <family val="2"/>
    </font>
    <font>
      <sz val="9"/>
      <name val="Cambria"/>
      <family val="1"/>
      <scheme val="major"/>
    </font>
    <font>
      <sz val="12"/>
      <name val="Bodoni MT Black"/>
      <family val="1"/>
    </font>
    <font>
      <b/>
      <sz val="12"/>
      <color indexed="10"/>
      <name val="Bodoni MT Black"/>
      <family val="1"/>
    </font>
    <font>
      <b/>
      <u/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03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1" applyFont="1"/>
    <xf numFmtId="0" fontId="5" fillId="0" borderId="0" xfId="1" applyFont="1" applyBorder="1" applyAlignment="1">
      <alignment horizontal="center"/>
    </xf>
    <xf numFmtId="0" fontId="3" fillId="0" borderId="0" xfId="1" applyFont="1" applyBorder="1"/>
    <xf numFmtId="0" fontId="5" fillId="0" borderId="1" xfId="1" applyFont="1" applyBorder="1" applyAlignment="1">
      <alignment horizontal="center"/>
    </xf>
    <xf numFmtId="0" fontId="5" fillId="0" borderId="2" xfId="1" applyFont="1" applyBorder="1" applyAlignment="1"/>
    <xf numFmtId="0" fontId="5" fillId="0" borderId="3" xfId="1" applyFont="1" applyBorder="1" applyAlignment="1"/>
    <xf numFmtId="0" fontId="3" fillId="0" borderId="3" xfId="1" applyFont="1" applyBorder="1"/>
    <xf numFmtId="0" fontId="1" fillId="0" borderId="3" xfId="1" applyFont="1" applyBorder="1"/>
    <xf numFmtId="0" fontId="5" fillId="0" borderId="3" xfId="1" applyFont="1" applyBorder="1"/>
    <xf numFmtId="0" fontId="6" fillId="0" borderId="4" xfId="1" applyFont="1" applyFill="1" applyBorder="1"/>
    <xf numFmtId="0" fontId="5" fillId="0" borderId="5" xfId="1" applyFont="1" applyBorder="1" applyAlignment="1">
      <alignment horizontal="center"/>
    </xf>
    <xf numFmtId="0" fontId="6" fillId="0" borderId="0" xfId="1" applyFont="1" applyBorder="1" applyAlignment="1"/>
    <xf numFmtId="0" fontId="3" fillId="0" borderId="6" xfId="1" applyFont="1" applyBorder="1"/>
    <xf numFmtId="0" fontId="6" fillId="0" borderId="0" xfId="1" applyFont="1" applyBorder="1" applyAlignment="1">
      <alignment horizontal="left"/>
    </xf>
    <xf numFmtId="0" fontId="2" fillId="0" borderId="6" xfId="1" applyFont="1" applyFill="1" applyBorder="1" applyAlignment="1">
      <alignment horizontal="center" vertical="center"/>
    </xf>
    <xf numFmtId="0" fontId="3" fillId="0" borderId="0" xfId="1" applyFont="1" applyFill="1"/>
    <xf numFmtId="0" fontId="1" fillId="0" borderId="5" xfId="1" applyFill="1" applyBorder="1" applyAlignment="1"/>
    <xf numFmtId="0" fontId="1" fillId="0" borderId="0" xfId="1" applyFont="1" applyFill="1" applyBorder="1" applyAlignment="1"/>
    <xf numFmtId="0" fontId="1" fillId="0" borderId="0" xfId="1" applyFill="1" applyBorder="1" applyAlignment="1"/>
    <xf numFmtId="0" fontId="7" fillId="0" borderId="0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center" wrapText="1"/>
    </xf>
    <xf numFmtId="0" fontId="5" fillId="0" borderId="0" xfId="1" applyFont="1" applyFill="1" applyBorder="1"/>
    <xf numFmtId="0" fontId="4" fillId="0" borderId="5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1" fillId="0" borderId="0" xfId="1" applyFill="1" applyBorder="1" applyAlignment="1">
      <alignment shrinkToFit="1"/>
    </xf>
    <xf numFmtId="0" fontId="8" fillId="0" borderId="0" xfId="1" applyFont="1" applyFill="1" applyBorder="1" applyAlignment="1"/>
    <xf numFmtId="0" fontId="9" fillId="0" borderId="0" xfId="1" applyFont="1" applyFill="1" applyBorder="1" applyAlignment="1">
      <alignment horizontal="left" vertical="top"/>
    </xf>
    <xf numFmtId="0" fontId="8" fillId="0" borderId="7" xfId="1" applyFont="1" applyFill="1" applyBorder="1" applyAlignment="1"/>
    <xf numFmtId="0" fontId="1" fillId="0" borderId="7" xfId="1" applyFill="1" applyBorder="1" applyAlignment="1"/>
    <xf numFmtId="0" fontId="3" fillId="0" borderId="7" xfId="1" applyFont="1" applyFill="1" applyBorder="1"/>
    <xf numFmtId="0" fontId="8" fillId="0" borderId="6" xfId="1" applyFont="1" applyFill="1" applyBorder="1" applyAlignment="1"/>
    <xf numFmtId="0" fontId="3" fillId="0" borderId="0" xfId="1" applyFont="1" applyFill="1" applyBorder="1"/>
    <xf numFmtId="0" fontId="8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 vertical="top"/>
    </xf>
    <xf numFmtId="0" fontId="10" fillId="0" borderId="8" xfId="1" applyFont="1" applyFill="1" applyBorder="1" applyAlignment="1"/>
    <xf numFmtId="0" fontId="1" fillId="0" borderId="1" xfId="1" applyFill="1" applyBorder="1" applyAlignment="1"/>
    <xf numFmtId="0" fontId="10" fillId="0" borderId="1" xfId="1" applyFont="1" applyFill="1" applyBorder="1" applyAlignment="1"/>
    <xf numFmtId="0" fontId="8" fillId="0" borderId="1" xfId="1" applyFont="1" applyFill="1" applyBorder="1" applyAlignment="1"/>
    <xf numFmtId="0" fontId="8" fillId="0" borderId="1" xfId="1" applyFont="1" applyFill="1" applyBorder="1" applyAlignment="1">
      <alignment horizontal="left"/>
    </xf>
    <xf numFmtId="0" fontId="8" fillId="0" borderId="9" xfId="1" applyFont="1" applyFill="1" applyBorder="1" applyAlignment="1">
      <alignment horizontal="left"/>
    </xf>
    <xf numFmtId="0" fontId="3" fillId="0" borderId="5" xfId="1" applyFont="1" applyFill="1" applyBorder="1"/>
    <xf numFmtId="0" fontId="5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3" fillId="0" borderId="6" xfId="1" applyFont="1" applyFill="1" applyBorder="1"/>
    <xf numFmtId="0" fontId="1" fillId="0" borderId="11" xfId="1" applyFill="1" applyBorder="1" applyAlignment="1">
      <alignment horizontal="center" vertical="center" wrapText="1"/>
    </xf>
    <xf numFmtId="0" fontId="1" fillId="0" borderId="16" xfId="1" applyFill="1" applyBorder="1" applyAlignment="1">
      <alignment horizontal="center" vertical="center" wrapText="1"/>
    </xf>
    <xf numFmtId="0" fontId="1" fillId="0" borderId="18" xfId="1" applyFill="1" applyBorder="1" applyAlignment="1">
      <alignment horizontal="center" vertical="center" wrapText="1"/>
    </xf>
    <xf numFmtId="0" fontId="1" fillId="0" borderId="19" xfId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5" fillId="0" borderId="20" xfId="1" applyFont="1" applyFill="1" applyBorder="1" applyAlignment="1">
      <alignment horizontal="center"/>
    </xf>
    <xf numFmtId="0" fontId="5" fillId="0" borderId="21" xfId="1" applyFont="1" applyFill="1" applyBorder="1" applyAlignment="1">
      <alignment horizontal="center"/>
    </xf>
    <xf numFmtId="49" fontId="6" fillId="0" borderId="26" xfId="1" applyNumberFormat="1" applyFont="1" applyFill="1" applyBorder="1" applyAlignment="1">
      <alignment horizontal="center" vertical="center" wrapText="1"/>
    </xf>
    <xf numFmtId="49" fontId="6" fillId="0" borderId="27" xfId="1" applyNumberFormat="1" applyFont="1" applyFill="1" applyBorder="1" applyAlignment="1">
      <alignment horizontal="center" vertical="center" wrapText="1"/>
    </xf>
    <xf numFmtId="49" fontId="6" fillId="0" borderId="28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/>
    </xf>
    <xf numFmtId="0" fontId="3" fillId="0" borderId="12" xfId="1" applyFont="1" applyFill="1" applyBorder="1"/>
    <xf numFmtId="0" fontId="3" fillId="0" borderId="17" xfId="1" applyFont="1" applyFill="1" applyBorder="1"/>
    <xf numFmtId="0" fontId="3" fillId="0" borderId="2" xfId="1" applyFont="1" applyFill="1" applyBorder="1"/>
    <xf numFmtId="0" fontId="3" fillId="0" borderId="4" xfId="1" applyFont="1" applyFill="1" applyBorder="1"/>
    <xf numFmtId="0" fontId="3" fillId="0" borderId="3" xfId="1" applyFont="1" applyFill="1" applyBorder="1"/>
    <xf numFmtId="0" fontId="3" fillId="0" borderId="17" xfId="1" applyFont="1" applyFill="1" applyBorder="1" applyAlignment="1">
      <alignment horizontal="center"/>
    </xf>
    <xf numFmtId="165" fontId="3" fillId="0" borderId="0" xfId="1" applyNumberFormat="1" applyFont="1" applyFill="1"/>
    <xf numFmtId="0" fontId="4" fillId="0" borderId="17" xfId="1" applyFont="1" applyFill="1" applyBorder="1"/>
    <xf numFmtId="0" fontId="4" fillId="0" borderId="0" xfId="1" applyFont="1" applyFill="1" applyBorder="1"/>
    <xf numFmtId="0" fontId="4" fillId="0" borderId="17" xfId="1" applyFont="1" applyFill="1" applyBorder="1" applyAlignment="1">
      <alignment horizontal="center"/>
    </xf>
    <xf numFmtId="0" fontId="4" fillId="0" borderId="5" xfId="1" applyFont="1" applyFill="1" applyBorder="1"/>
    <xf numFmtId="0" fontId="4" fillId="0" borderId="6" xfId="1" applyFont="1" applyFill="1" applyBorder="1"/>
    <xf numFmtId="165" fontId="4" fillId="0" borderId="5" xfId="1" applyNumberFormat="1" applyFont="1" applyFill="1" applyBorder="1" applyAlignment="1"/>
    <xf numFmtId="165" fontId="4" fillId="0" borderId="0" xfId="1" applyNumberFormat="1" applyFont="1" applyFill="1" applyBorder="1" applyAlignment="1"/>
    <xf numFmtId="165" fontId="4" fillId="0" borderId="6" xfId="2" applyNumberFormat="1" applyFont="1" applyFill="1" applyBorder="1"/>
    <xf numFmtId="165" fontId="4" fillId="0" borderId="0" xfId="1" applyNumberFormat="1" applyFont="1" applyFill="1"/>
    <xf numFmtId="0" fontId="4" fillId="0" borderId="0" xfId="1" applyFont="1" applyFill="1"/>
    <xf numFmtId="165" fontId="3" fillId="0" borderId="6" xfId="2" applyNumberFormat="1" applyFont="1" applyFill="1" applyBorder="1"/>
    <xf numFmtId="166" fontId="5" fillId="0" borderId="17" xfId="3" applyNumberFormat="1" applyFont="1" applyFill="1" applyBorder="1"/>
    <xf numFmtId="49" fontId="5" fillId="0" borderId="17" xfId="1" applyNumberFormat="1" applyFont="1" applyFill="1" applyBorder="1" applyAlignment="1">
      <alignment horizontal="center"/>
    </xf>
    <xf numFmtId="0" fontId="5" fillId="0" borderId="5" xfId="1" applyFont="1" applyFill="1" applyBorder="1"/>
    <xf numFmtId="0" fontId="5" fillId="0" borderId="6" xfId="1" applyFont="1" applyFill="1" applyBorder="1"/>
    <xf numFmtId="165" fontId="5" fillId="0" borderId="5" xfId="3" applyFont="1" applyFill="1" applyBorder="1" applyAlignment="1"/>
    <xf numFmtId="165" fontId="5" fillId="0" borderId="0" xfId="3" applyFont="1" applyFill="1" applyBorder="1" applyAlignment="1"/>
    <xf numFmtId="165" fontId="5" fillId="0" borderId="6" xfId="3" applyFont="1" applyFill="1" applyBorder="1"/>
    <xf numFmtId="165" fontId="5" fillId="0" borderId="5" xfId="3" applyFont="1" applyFill="1" applyBorder="1"/>
    <xf numFmtId="165" fontId="5" fillId="0" borderId="0" xfId="1" applyNumberFormat="1" applyFont="1" applyFill="1"/>
    <xf numFmtId="164" fontId="5" fillId="0" borderId="0" xfId="1" applyNumberFormat="1" applyFont="1" applyFill="1"/>
    <xf numFmtId="0" fontId="5" fillId="0" borderId="0" xfId="1" applyFont="1" applyFill="1"/>
    <xf numFmtId="165" fontId="5" fillId="0" borderId="0" xfId="3" applyFont="1" applyFill="1"/>
    <xf numFmtId="166" fontId="3" fillId="0" borderId="17" xfId="3" applyNumberFormat="1" applyFont="1" applyFill="1" applyBorder="1"/>
    <xf numFmtId="49" fontId="3" fillId="0" borderId="17" xfId="1" applyNumberFormat="1" applyFont="1" applyFill="1" applyBorder="1" applyAlignment="1">
      <alignment horizontal="center"/>
    </xf>
    <xf numFmtId="165" fontId="3" fillId="0" borderId="5" xfId="3" applyFont="1" applyFill="1" applyBorder="1" applyAlignment="1"/>
    <xf numFmtId="165" fontId="3" fillId="0" borderId="0" xfId="3" applyFont="1" applyFill="1" applyBorder="1" applyAlignment="1"/>
    <xf numFmtId="164" fontId="3" fillId="0" borderId="6" xfId="2" applyNumberFormat="1" applyFont="1" applyFill="1" applyBorder="1"/>
    <xf numFmtId="165" fontId="3" fillId="0" borderId="5" xfId="3" applyFont="1" applyFill="1" applyBorder="1"/>
    <xf numFmtId="165" fontId="3" fillId="0" borderId="6" xfId="3" applyFont="1" applyFill="1" applyBorder="1"/>
    <xf numFmtId="165" fontId="3" fillId="0" borderId="0" xfId="3" applyFont="1" applyFill="1"/>
    <xf numFmtId="0" fontId="3" fillId="0" borderId="6" xfId="2" applyFont="1" applyFill="1" applyBorder="1"/>
    <xf numFmtId="0" fontId="5" fillId="0" borderId="0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164" fontId="11" fillId="0" borderId="29" xfId="3" applyNumberFormat="1" applyFont="1" applyFill="1" applyBorder="1" applyAlignment="1">
      <alignment horizontal="left" vertical="top" wrapText="1" indent="1"/>
    </xf>
    <xf numFmtId="166" fontId="12" fillId="0" borderId="17" xfId="3" applyNumberFormat="1" applyFont="1" applyFill="1" applyBorder="1"/>
    <xf numFmtId="0" fontId="12" fillId="0" borderId="0" xfId="1" applyFont="1" applyFill="1" applyBorder="1"/>
    <xf numFmtId="0" fontId="12" fillId="0" borderId="17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6" xfId="1" applyFont="1" applyFill="1" applyBorder="1" applyAlignment="1">
      <alignment horizontal="center"/>
    </xf>
    <xf numFmtId="0" fontId="12" fillId="0" borderId="5" xfId="1" applyFont="1" applyFill="1" applyBorder="1"/>
    <xf numFmtId="0" fontId="12" fillId="0" borderId="6" xfId="1" applyFont="1" applyFill="1" applyBorder="1"/>
    <xf numFmtId="164" fontId="12" fillId="0" borderId="5" xfId="1" applyNumberFormat="1" applyFont="1" applyFill="1" applyBorder="1" applyAlignment="1"/>
    <xf numFmtId="164" fontId="12" fillId="0" borderId="0" xfId="1" applyNumberFormat="1" applyFont="1" applyFill="1" applyBorder="1" applyAlignment="1"/>
    <xf numFmtId="164" fontId="12" fillId="0" borderId="6" xfId="2" applyNumberFormat="1" applyFont="1" applyFill="1" applyBorder="1"/>
    <xf numFmtId="164" fontId="12" fillId="0" borderId="5" xfId="1" applyNumberFormat="1" applyFont="1" applyFill="1" applyBorder="1"/>
    <xf numFmtId="164" fontId="12" fillId="0" borderId="6" xfId="1" applyNumberFormat="1" applyFont="1" applyFill="1" applyBorder="1"/>
    <xf numFmtId="164" fontId="12" fillId="0" borderId="0" xfId="1" applyNumberFormat="1" applyFont="1" applyFill="1"/>
    <xf numFmtId="0" fontId="12" fillId="0" borderId="0" xfId="1" applyFont="1" applyFill="1"/>
    <xf numFmtId="164" fontId="3" fillId="0" borderId="5" xfId="1" applyNumberFormat="1" applyFont="1" applyFill="1" applyBorder="1" applyAlignment="1"/>
    <xf numFmtId="164" fontId="3" fillId="0" borderId="0" xfId="1" applyNumberFormat="1" applyFont="1" applyFill="1" applyBorder="1" applyAlignment="1"/>
    <xf numFmtId="164" fontId="3" fillId="0" borderId="5" xfId="1" applyNumberFormat="1" applyFont="1" applyFill="1" applyBorder="1"/>
    <xf numFmtId="164" fontId="3" fillId="0" borderId="0" xfId="1" applyNumberFormat="1" applyFont="1" applyFill="1" applyBorder="1"/>
    <xf numFmtId="165" fontId="12" fillId="0" borderId="0" xfId="1" applyNumberFormat="1" applyFont="1" applyFill="1"/>
    <xf numFmtId="165" fontId="3" fillId="0" borderId="0" xfId="3" applyFont="1" applyFill="1" applyBorder="1"/>
    <xf numFmtId="164" fontId="12" fillId="0" borderId="0" xfId="1" applyNumberFormat="1" applyFont="1" applyFill="1" applyBorder="1"/>
    <xf numFmtId="0" fontId="12" fillId="0" borderId="6" xfId="2" applyFont="1" applyFill="1" applyBorder="1"/>
    <xf numFmtId="0" fontId="5" fillId="0" borderId="17" xfId="1" applyFont="1" applyFill="1" applyBorder="1" applyAlignment="1">
      <alignment horizontal="center"/>
    </xf>
    <xf numFmtId="165" fontId="12" fillId="0" borderId="5" xfId="3" applyFont="1" applyFill="1" applyBorder="1" applyAlignment="1"/>
    <xf numFmtId="165" fontId="12" fillId="0" borderId="0" xfId="3" applyFont="1" applyFill="1" applyBorder="1" applyAlignment="1"/>
    <xf numFmtId="165" fontId="13" fillId="0" borderId="6" xfId="4" applyFont="1" applyFill="1" applyBorder="1"/>
    <xf numFmtId="165" fontId="12" fillId="0" borderId="6" xfId="3" applyFont="1" applyFill="1" applyBorder="1"/>
    <xf numFmtId="164" fontId="15" fillId="0" borderId="5" xfId="3" applyNumberFormat="1" applyFont="1" applyFill="1" applyBorder="1" applyAlignment="1">
      <alignment horizontal="left" vertical="top" wrapText="1" indent="1"/>
    </xf>
    <xf numFmtId="164" fontId="15" fillId="0" borderId="0" xfId="3" applyNumberFormat="1" applyFont="1" applyFill="1" applyBorder="1" applyAlignment="1">
      <alignment horizontal="left" vertical="top" wrapText="1" indent="1"/>
    </xf>
    <xf numFmtId="0" fontId="3" fillId="0" borderId="17" xfId="1" applyFont="1" applyFill="1" applyBorder="1" applyAlignment="1">
      <alignment horizontal="right" vertical="top"/>
    </xf>
    <xf numFmtId="0" fontId="19" fillId="0" borderId="17" xfId="1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top" wrapText="1" indent="1"/>
    </xf>
    <xf numFmtId="0" fontId="3" fillId="0" borderId="5" xfId="1" applyFont="1" applyFill="1" applyBorder="1" applyAlignment="1">
      <alignment horizontal="center"/>
    </xf>
    <xf numFmtId="49" fontId="12" fillId="0" borderId="17" xfId="1" applyNumberFormat="1" applyFont="1" applyFill="1" applyBorder="1" applyAlignment="1">
      <alignment horizontal="center"/>
    </xf>
    <xf numFmtId="165" fontId="12" fillId="0" borderId="6" xfId="3" applyFont="1" applyFill="1" applyBorder="1" applyAlignment="1"/>
    <xf numFmtId="0" fontId="12" fillId="0" borderId="17" xfId="1" applyFont="1" applyFill="1" applyBorder="1"/>
    <xf numFmtId="165" fontId="12" fillId="0" borderId="6" xfId="1" applyNumberFormat="1" applyFont="1" applyFill="1" applyBorder="1"/>
    <xf numFmtId="165" fontId="3" fillId="0" borderId="6" xfId="3" applyFont="1" applyFill="1" applyBorder="1" applyAlignment="1"/>
    <xf numFmtId="0" fontId="5" fillId="0" borderId="8" xfId="1" applyFont="1" applyFill="1" applyBorder="1"/>
    <xf numFmtId="0" fontId="12" fillId="0" borderId="1" xfId="1" applyFont="1" applyFill="1" applyBorder="1"/>
    <xf numFmtId="49" fontId="3" fillId="0" borderId="3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12" fillId="0" borderId="8" xfId="1" applyFont="1" applyFill="1" applyBorder="1"/>
    <xf numFmtId="0" fontId="12" fillId="0" borderId="9" xfId="1" applyFont="1" applyFill="1" applyBorder="1"/>
    <xf numFmtId="165" fontId="3" fillId="0" borderId="8" xfId="3" applyFont="1" applyFill="1" applyBorder="1" applyAlignment="1"/>
    <xf numFmtId="165" fontId="3" fillId="0" borderId="1" xfId="3" applyFont="1" applyFill="1" applyBorder="1" applyAlignment="1"/>
    <xf numFmtId="165" fontId="3" fillId="0" borderId="9" xfId="3" applyFont="1" applyFill="1" applyBorder="1" applyAlignment="1"/>
    <xf numFmtId="166" fontId="3" fillId="0" borderId="31" xfId="3" applyNumberFormat="1" applyFont="1" applyFill="1" applyBorder="1"/>
    <xf numFmtId="0" fontId="5" fillId="0" borderId="1" xfId="1" applyFont="1" applyFill="1" applyBorder="1"/>
    <xf numFmtId="0" fontId="3" fillId="0" borderId="1" xfId="1" applyFont="1" applyFill="1" applyBorder="1"/>
    <xf numFmtId="0" fontId="5" fillId="0" borderId="31" xfId="1" applyFont="1" applyFill="1" applyBorder="1" applyAlignment="1">
      <alignment horizontal="center"/>
    </xf>
    <xf numFmtId="0" fontId="3" fillId="0" borderId="8" xfId="1" applyFont="1" applyFill="1" applyBorder="1"/>
    <xf numFmtId="0" fontId="3" fillId="0" borderId="9" xfId="1" applyFont="1" applyFill="1" applyBorder="1"/>
    <xf numFmtId="165" fontId="3" fillId="0" borderId="8" xfId="3" applyFont="1" applyFill="1" applyBorder="1"/>
    <xf numFmtId="165" fontId="3" fillId="0" borderId="1" xfId="3" applyFont="1" applyFill="1" applyBorder="1"/>
    <xf numFmtId="165" fontId="4" fillId="0" borderId="32" xfId="1" applyNumberFormat="1" applyFont="1" applyFill="1" applyBorder="1" applyAlignment="1">
      <alignment vertical="center" wrapText="1"/>
    </xf>
    <xf numFmtId="165" fontId="4" fillId="0" borderId="33" xfId="1" applyNumberFormat="1" applyFont="1" applyFill="1" applyBorder="1" applyAlignment="1">
      <alignment vertical="center" wrapText="1"/>
    </xf>
    <xf numFmtId="165" fontId="4" fillId="0" borderId="34" xfId="1" applyNumberFormat="1" applyFont="1" applyFill="1" applyBorder="1" applyAlignment="1">
      <alignment vertical="center" wrapText="1"/>
    </xf>
    <xf numFmtId="165" fontId="5" fillId="0" borderId="0" xfId="1" applyNumberFormat="1" applyFont="1" applyFill="1" applyBorder="1" applyAlignment="1">
      <alignment vertical="center" wrapText="1"/>
    </xf>
    <xf numFmtId="0" fontId="3" fillId="0" borderId="2" xfId="1" applyFont="1" applyBorder="1" applyAlignment="1"/>
    <xf numFmtId="165" fontId="3" fillId="0" borderId="3" xfId="1" applyNumberFormat="1" applyFont="1" applyBorder="1"/>
    <xf numFmtId="164" fontId="3" fillId="0" borderId="3" xfId="1" applyNumberFormat="1" applyFont="1" applyBorder="1"/>
    <xf numFmtId="0" fontId="3" fillId="0" borderId="4" xfId="1" applyFont="1" applyBorder="1"/>
    <xf numFmtId="0" fontId="3" fillId="0" borderId="5" xfId="1" applyFont="1" applyBorder="1"/>
    <xf numFmtId="164" fontId="3" fillId="0" borderId="0" xfId="1" applyNumberFormat="1" applyFont="1" applyBorder="1"/>
    <xf numFmtId="165" fontId="3" fillId="0" borderId="0" xfId="1" applyNumberFormat="1" applyFont="1" applyBorder="1"/>
    <xf numFmtId="0" fontId="5" fillId="0" borderId="0" xfId="1" applyFont="1" applyBorder="1"/>
    <xf numFmtId="0" fontId="5" fillId="0" borderId="6" xfId="1" applyFont="1" applyBorder="1"/>
    <xf numFmtId="0" fontId="5" fillId="0" borderId="0" xfId="1" applyFont="1"/>
    <xf numFmtId="0" fontId="3" fillId="0" borderId="1" xfId="1" applyFont="1" applyBorder="1"/>
    <xf numFmtId="0" fontId="3" fillId="0" borderId="1" xfId="1" applyFont="1" applyBorder="1" applyAlignment="1"/>
    <xf numFmtId="0" fontId="3" fillId="0" borderId="9" xfId="1" applyFont="1" applyBorder="1"/>
    <xf numFmtId="165" fontId="3" fillId="0" borderId="0" xfId="1" applyNumberFormat="1" applyFont="1"/>
    <xf numFmtId="0" fontId="22" fillId="0" borderId="0" xfId="1" applyFont="1"/>
    <xf numFmtId="164" fontId="1" fillId="0" borderId="0" xfId="1" applyNumberFormat="1" applyFont="1"/>
    <xf numFmtId="165" fontId="1" fillId="0" borderId="0" xfId="1" applyNumberFormat="1" applyFont="1"/>
    <xf numFmtId="0" fontId="1" fillId="0" borderId="0" xfId="1" applyFont="1"/>
    <xf numFmtId="165" fontId="1" fillId="0" borderId="0" xfId="3" applyFont="1"/>
    <xf numFmtId="165" fontId="3" fillId="0" borderId="0" xfId="3" applyFont="1"/>
    <xf numFmtId="166" fontId="3" fillId="0" borderId="0" xfId="3" applyNumberFormat="1" applyFont="1" applyFill="1" applyBorder="1"/>
    <xf numFmtId="166" fontId="12" fillId="0" borderId="0" xfId="3" applyNumberFormat="1" applyFont="1" applyFill="1" applyBorder="1"/>
    <xf numFmtId="166" fontId="3" fillId="0" borderId="5" xfId="3" applyNumberFormat="1" applyFont="1" applyFill="1" applyBorder="1"/>
    <xf numFmtId="166" fontId="12" fillId="0" borderId="5" xfId="3" applyNumberFormat="1" applyFont="1" applyFill="1" applyBorder="1"/>
    <xf numFmtId="166" fontId="5" fillId="2" borderId="17" xfId="3" applyNumberFormat="1" applyFont="1" applyFill="1" applyBorder="1"/>
    <xf numFmtId="0" fontId="3" fillId="2" borderId="6" xfId="1" applyFont="1" applyFill="1" applyBorder="1"/>
    <xf numFmtId="0" fontId="3" fillId="2" borderId="0" xfId="1" applyFont="1" applyFill="1"/>
    <xf numFmtId="165" fontId="17" fillId="2" borderId="17" xfId="3" applyFont="1" applyFill="1" applyBorder="1"/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65" fontId="11" fillId="0" borderId="6" xfId="3" applyFont="1" applyFill="1" applyBorder="1" applyAlignment="1">
      <alignment horizontal="left" vertical="top" wrapText="1" indent="1"/>
    </xf>
    <xf numFmtId="165" fontId="0" fillId="0" borderId="0" xfId="0" applyNumberFormat="1"/>
    <xf numFmtId="165" fontId="3" fillId="0" borderId="0" xfId="202" applyFont="1"/>
    <xf numFmtId="0" fontId="1" fillId="0" borderId="36" xfId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/>
    </xf>
    <xf numFmtId="49" fontId="6" fillId="0" borderId="35" xfId="1" applyNumberFormat="1" applyFont="1" applyFill="1" applyBorder="1" applyAlignment="1">
      <alignment horizontal="center" vertical="center" wrapText="1"/>
    </xf>
    <xf numFmtId="0" fontId="1" fillId="0" borderId="36" xfId="1" applyFill="1" applyBorder="1" applyAlignment="1">
      <alignment vertical="center" wrapText="1"/>
    </xf>
    <xf numFmtId="0" fontId="1" fillId="0" borderId="37" xfId="1" applyFill="1" applyBorder="1" applyAlignment="1">
      <alignment vertical="center" wrapText="1"/>
    </xf>
    <xf numFmtId="0" fontId="1" fillId="0" borderId="19" xfId="1" applyFill="1" applyBorder="1" applyAlignment="1">
      <alignment vertical="center" wrapText="1"/>
    </xf>
    <xf numFmtId="0" fontId="1" fillId="0" borderId="21" xfId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top" wrapText="1" indent="1"/>
    </xf>
    <xf numFmtId="0" fontId="9" fillId="0" borderId="17" xfId="0" applyFont="1" applyFill="1" applyBorder="1" applyAlignment="1">
      <alignment horizontal="left" vertical="top" wrapText="1" indent="1"/>
    </xf>
    <xf numFmtId="0" fontId="6" fillId="0" borderId="5" xfId="0" applyFont="1" applyFill="1" applyBorder="1" applyAlignment="1">
      <alignment horizontal="left" vertical="top" wrapText="1" indent="1"/>
    </xf>
    <xf numFmtId="0" fontId="10" fillId="0" borderId="5" xfId="0" applyFont="1" applyFill="1" applyBorder="1" applyAlignment="1">
      <alignment horizontal="left" vertical="top" wrapText="1" indent="1"/>
    </xf>
    <xf numFmtId="165" fontId="1" fillId="0" borderId="17" xfId="202" applyFont="1" applyFill="1" applyBorder="1" applyAlignment="1"/>
    <xf numFmtId="0" fontId="3" fillId="0" borderId="1" xfId="1" applyFont="1" applyBorder="1" applyAlignment="1">
      <alignment horizontal="center"/>
    </xf>
    <xf numFmtId="0" fontId="5" fillId="0" borderId="0" xfId="1" applyFont="1" applyFill="1" applyBorder="1" applyAlignment="1">
      <alignment vertical="top" wrapText="1"/>
    </xf>
    <xf numFmtId="0" fontId="16" fillId="0" borderId="30" xfId="1" applyFont="1" applyFill="1" applyBorder="1" applyAlignment="1">
      <alignment horizontal="left" vertical="top" wrapText="1" indent="1"/>
    </xf>
    <xf numFmtId="165" fontId="5" fillId="0" borderId="0" xfId="3" applyFont="1" applyFill="1" applyBorder="1"/>
    <xf numFmtId="166" fontId="3" fillId="0" borderId="17" xfId="3" applyNumberFormat="1" applyFont="1" applyFill="1" applyBorder="1" applyAlignment="1">
      <alignment vertical="top"/>
    </xf>
    <xf numFmtId="0" fontId="3" fillId="0" borderId="6" xfId="1" applyFont="1" applyFill="1" applyBorder="1" applyAlignment="1">
      <alignment horizontal="left" vertical="top" wrapText="1" indent="1"/>
    </xf>
    <xf numFmtId="0" fontId="18" fillId="0" borderId="5" xfId="1" applyFont="1" applyFill="1" applyBorder="1" applyAlignment="1">
      <alignment horizontal="left" vertical="top" wrapText="1" indent="1"/>
    </xf>
    <xf numFmtId="0" fontId="5" fillId="0" borderId="1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top"/>
    </xf>
    <xf numFmtId="165" fontId="4" fillId="2" borderId="5" xfId="58" applyFont="1" applyFill="1" applyBorder="1" applyAlignment="1"/>
    <xf numFmtId="165" fontId="4" fillId="0" borderId="17" xfId="2" applyNumberFormat="1" applyFont="1" applyFill="1" applyBorder="1"/>
    <xf numFmtId="165" fontId="5" fillId="0" borderId="17" xfId="3" applyFont="1" applyFill="1" applyBorder="1"/>
    <xf numFmtId="165" fontId="3" fillId="0" borderId="17" xfId="3" applyFont="1" applyFill="1" applyBorder="1"/>
    <xf numFmtId="164" fontId="12" fillId="0" borderId="17" xfId="1" applyNumberFormat="1" applyFont="1" applyFill="1" applyBorder="1"/>
    <xf numFmtId="165" fontId="3" fillId="0" borderId="17" xfId="4" applyFont="1" applyFill="1" applyBorder="1"/>
    <xf numFmtId="165" fontId="12" fillId="0" borderId="17" xfId="3" applyFont="1" applyFill="1" applyBorder="1"/>
    <xf numFmtId="165" fontId="14" fillId="0" borderId="17" xfId="3" applyFont="1" applyFill="1" applyBorder="1"/>
    <xf numFmtId="165" fontId="3" fillId="0" borderId="17" xfId="202" applyFont="1" applyFill="1" applyBorder="1"/>
    <xf numFmtId="165" fontId="4" fillId="0" borderId="17" xfId="1" applyNumberFormat="1" applyFont="1" applyFill="1" applyBorder="1"/>
    <xf numFmtId="165" fontId="12" fillId="0" borderId="17" xfId="1" applyNumberFormat="1" applyFont="1" applyFill="1" applyBorder="1"/>
    <xf numFmtId="165" fontId="5" fillId="0" borderId="31" xfId="3" applyFont="1" applyFill="1" applyBorder="1"/>
    <xf numFmtId="0" fontId="3" fillId="0" borderId="31" xfId="1" applyFont="1" applyFill="1" applyBorder="1"/>
    <xf numFmtId="165" fontId="4" fillId="0" borderId="40" xfId="1" applyNumberFormat="1" applyFont="1" applyFill="1" applyBorder="1" applyAlignment="1">
      <alignment vertical="center" wrapText="1"/>
    </xf>
    <xf numFmtId="166" fontId="5" fillId="0" borderId="17" xfId="3" applyNumberFormat="1" applyFont="1" applyFill="1" applyBorder="1" applyAlignment="1">
      <alignment horizontal="center"/>
    </xf>
    <xf numFmtId="166" fontId="3" fillId="0" borderId="17" xfId="3" applyNumberFormat="1" applyFont="1" applyFill="1" applyBorder="1" applyAlignment="1">
      <alignment horizontal="center"/>
    </xf>
    <xf numFmtId="166" fontId="5" fillId="0" borderId="17" xfId="3" applyNumberFormat="1" applyFont="1" applyFill="1" applyBorder="1" applyAlignment="1">
      <alignment horizontal="right"/>
    </xf>
    <xf numFmtId="166" fontId="3" fillId="0" borderId="17" xfId="3" applyNumberFormat="1" applyFont="1" applyFill="1" applyBorder="1" applyAlignment="1">
      <alignment horizontal="right"/>
    </xf>
    <xf numFmtId="166" fontId="12" fillId="0" borderId="17" xfId="3" applyNumberFormat="1" applyFont="1" applyFill="1" applyBorder="1" applyAlignment="1">
      <alignment horizontal="right"/>
    </xf>
    <xf numFmtId="0" fontId="4" fillId="0" borderId="17" xfId="1" applyFont="1" applyFill="1" applyBorder="1" applyAlignment="1">
      <alignment horizontal="right"/>
    </xf>
    <xf numFmtId="0" fontId="3" fillId="0" borderId="17" xfId="0" applyFont="1" applyFill="1" applyBorder="1" applyAlignment="1">
      <alignment vertical="top" wrapText="1"/>
    </xf>
    <xf numFmtId="0" fontId="3" fillId="0" borderId="5" xfId="1" applyFont="1" applyFill="1" applyBorder="1" applyAlignment="1"/>
    <xf numFmtId="0" fontId="3" fillId="0" borderId="17" xfId="0" applyFont="1" applyFill="1" applyBorder="1" applyAlignment="1">
      <alignment horizontal="left" vertical="top" wrapText="1"/>
    </xf>
    <xf numFmtId="0" fontId="24" fillId="0" borderId="41" xfId="0" applyFont="1" applyFill="1" applyBorder="1" applyAlignment="1">
      <alignment horizontal="left" vertical="top" wrapText="1" indent="1"/>
    </xf>
    <xf numFmtId="165" fontId="5" fillId="0" borderId="5" xfId="1" applyNumberFormat="1" applyFont="1" applyFill="1" applyBorder="1"/>
    <xf numFmtId="165" fontId="12" fillId="0" borderId="0" xfId="3" applyFont="1" applyFill="1" applyBorder="1"/>
    <xf numFmtId="165" fontId="3" fillId="0" borderId="0" xfId="1" applyNumberFormat="1" applyFont="1" applyFill="1" applyBorder="1"/>
    <xf numFmtId="165" fontId="14" fillId="0" borderId="0" xfId="3" applyFont="1" applyFill="1" applyBorder="1"/>
    <xf numFmtId="165" fontId="3" fillId="0" borderId="5" xfId="1" applyNumberFormat="1" applyFont="1" applyFill="1" applyBorder="1"/>
    <xf numFmtId="165" fontId="12" fillId="0" borderId="5" xfId="1" applyNumberFormat="1" applyFont="1" applyFill="1" applyBorder="1"/>
    <xf numFmtId="168" fontId="25" fillId="0" borderId="42" xfId="0" applyNumberFormat="1" applyFont="1" applyFill="1" applyBorder="1" applyAlignment="1" applyProtection="1">
      <alignment horizontal="center" vertical="center"/>
    </xf>
    <xf numFmtId="168" fontId="25" fillId="0" borderId="43" xfId="0" applyNumberFormat="1" applyFont="1" applyFill="1" applyBorder="1" applyAlignment="1" applyProtection="1">
      <alignment horizontal="center" vertical="center"/>
    </xf>
    <xf numFmtId="168" fontId="25" fillId="0" borderId="44" xfId="0" applyNumberFormat="1" applyFont="1" applyFill="1" applyBorder="1" applyAlignment="1" applyProtection="1">
      <alignment horizontal="center" vertical="center"/>
    </xf>
    <xf numFmtId="0" fontId="5" fillId="0" borderId="32" xfId="1" applyFont="1" applyFill="1" applyBorder="1" applyAlignment="1">
      <alignment horizontal="left" vertical="center" wrapText="1"/>
    </xf>
    <xf numFmtId="0" fontId="5" fillId="0" borderId="33" xfId="1" applyFont="1" applyFill="1" applyBorder="1" applyAlignment="1">
      <alignment horizontal="left" vertical="center" wrapText="1"/>
    </xf>
    <xf numFmtId="0" fontId="5" fillId="0" borderId="34" xfId="1" applyFont="1" applyFill="1" applyBorder="1" applyAlignment="1">
      <alignment horizontal="left" vertical="center" wrapText="1"/>
    </xf>
    <xf numFmtId="0" fontId="21" fillId="0" borderId="5" xfId="1" applyFont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49" fontId="6" fillId="0" borderId="23" xfId="1" applyNumberFormat="1" applyFont="1" applyFill="1" applyBorder="1" applyAlignment="1">
      <alignment horizontal="center" vertical="center" wrapText="1"/>
    </xf>
    <xf numFmtId="49" fontId="6" fillId="0" borderId="24" xfId="1" applyNumberFormat="1" applyFont="1" applyFill="1" applyBorder="1" applyAlignment="1">
      <alignment horizontal="center" vertical="center" wrapText="1"/>
    </xf>
    <xf numFmtId="49" fontId="6" fillId="0" borderId="25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/>
    </xf>
  </cellXfs>
  <cellStyles count="203">
    <cellStyle name="Euro" xfId="5"/>
    <cellStyle name="Euro 10" xfId="17"/>
    <cellStyle name="Euro 11" xfId="18"/>
    <cellStyle name="Euro 12" xfId="19"/>
    <cellStyle name="Euro 13" xfId="20"/>
    <cellStyle name="Euro 14" xfId="21"/>
    <cellStyle name="Euro 15" xfId="22"/>
    <cellStyle name="Euro 16" xfId="23"/>
    <cellStyle name="Euro 17" xfId="24"/>
    <cellStyle name="Euro 18" xfId="25"/>
    <cellStyle name="Euro 19" xfId="26"/>
    <cellStyle name="Euro 2" xfId="27"/>
    <cellStyle name="Euro 20" xfId="28"/>
    <cellStyle name="Euro 21" xfId="29"/>
    <cellStyle name="Euro 22" xfId="30"/>
    <cellStyle name="Euro 23" xfId="31"/>
    <cellStyle name="Euro 24" xfId="32"/>
    <cellStyle name="Euro 25" xfId="33"/>
    <cellStyle name="Euro 26" xfId="34"/>
    <cellStyle name="Euro 27" xfId="35"/>
    <cellStyle name="Euro 28" xfId="36"/>
    <cellStyle name="Euro 29" xfId="37"/>
    <cellStyle name="Euro 3" xfId="38"/>
    <cellStyle name="Euro 30" xfId="39"/>
    <cellStyle name="Euro 31" xfId="40"/>
    <cellStyle name="Euro 32" xfId="41"/>
    <cellStyle name="Euro 33" xfId="42"/>
    <cellStyle name="Euro 34" xfId="43"/>
    <cellStyle name="Euro 35" xfId="44"/>
    <cellStyle name="Euro 36" xfId="45"/>
    <cellStyle name="Euro 37" xfId="46"/>
    <cellStyle name="Euro 38" xfId="47"/>
    <cellStyle name="Euro 39" xfId="48"/>
    <cellStyle name="Euro 4" xfId="49"/>
    <cellStyle name="Euro 40" xfId="50"/>
    <cellStyle name="Euro 41" xfId="51"/>
    <cellStyle name="Euro 42" xfId="52"/>
    <cellStyle name="Euro 5" xfId="53"/>
    <cellStyle name="Euro 6" xfId="54"/>
    <cellStyle name="Euro 7" xfId="55"/>
    <cellStyle name="Euro 8" xfId="56"/>
    <cellStyle name="Euro 9" xfId="57"/>
    <cellStyle name="Millares" xfId="202" builtinId="3"/>
    <cellStyle name="Millares [0] 2" xfId="6"/>
    <cellStyle name="Millares 10" xfId="58"/>
    <cellStyle name="Millares 11" xfId="16"/>
    <cellStyle name="Millares 12" xfId="59"/>
    <cellStyle name="Millares 14" xfId="60"/>
    <cellStyle name="Millares 15" xfId="61"/>
    <cellStyle name="Millares 17" xfId="62"/>
    <cellStyle name="Millares 19" xfId="63"/>
    <cellStyle name="Millares 2" xfId="3"/>
    <cellStyle name="Millares 2 10" xfId="64"/>
    <cellStyle name="Millares 2 11" xfId="65"/>
    <cellStyle name="Millares 2 12" xfId="66"/>
    <cellStyle name="Millares 2 13" xfId="67"/>
    <cellStyle name="Millares 2 14" xfId="68"/>
    <cellStyle name="Millares 2 15" xfId="69"/>
    <cellStyle name="Millares 2 16" xfId="70"/>
    <cellStyle name="Millares 2 17" xfId="71"/>
    <cellStyle name="Millares 2 18" xfId="72"/>
    <cellStyle name="Millares 2 19" xfId="73"/>
    <cellStyle name="Millares 2 2" xfId="74"/>
    <cellStyle name="Millares 2 20" xfId="75"/>
    <cellStyle name="Millares 2 21" xfId="76"/>
    <cellStyle name="Millares 2 22" xfId="77"/>
    <cellStyle name="Millares 2 23" xfId="78"/>
    <cellStyle name="Millares 2 24" xfId="79"/>
    <cellStyle name="Millares 2 25" xfId="80"/>
    <cellStyle name="Millares 2 26" xfId="81"/>
    <cellStyle name="Millares 2 27" xfId="82"/>
    <cellStyle name="Millares 2 28" xfId="83"/>
    <cellStyle name="Millares 2 29" xfId="84"/>
    <cellStyle name="Millares 2 3" xfId="85"/>
    <cellStyle name="Millares 2 30" xfId="86"/>
    <cellStyle name="Millares 2 31" xfId="87"/>
    <cellStyle name="Millares 2 32" xfId="88"/>
    <cellStyle name="Millares 2 33" xfId="89"/>
    <cellStyle name="Millares 2 34" xfId="90"/>
    <cellStyle name="Millares 2 35" xfId="91"/>
    <cellStyle name="Millares 2 36" xfId="92"/>
    <cellStyle name="Millares 2 37" xfId="93"/>
    <cellStyle name="Millares 2 38" xfId="94"/>
    <cellStyle name="Millares 2 39" xfId="95"/>
    <cellStyle name="Millares 2 4" xfId="96"/>
    <cellStyle name="Millares 2 40" xfId="97"/>
    <cellStyle name="Millares 2 41" xfId="98"/>
    <cellStyle name="Millares 2 42" xfId="99"/>
    <cellStyle name="Millares 2 43" xfId="100"/>
    <cellStyle name="Millares 2 44" xfId="101"/>
    <cellStyle name="Millares 2 5" xfId="102"/>
    <cellStyle name="Millares 2 6" xfId="103"/>
    <cellStyle name="Millares 2 7" xfId="104"/>
    <cellStyle name="Millares 2 8" xfId="105"/>
    <cellStyle name="Millares 2 9" xfId="106"/>
    <cellStyle name="Millares 20" xfId="107"/>
    <cellStyle name="Millares 3" xfId="4"/>
    <cellStyle name="Millares 3 2" xfId="7"/>
    <cellStyle name="Millares 3 2 2" xfId="108"/>
    <cellStyle name="Millares 3 2 3" xfId="109"/>
    <cellStyle name="Millares 4" xfId="8"/>
    <cellStyle name="Millares 5" xfId="110"/>
    <cellStyle name="Millares 6" xfId="111"/>
    <cellStyle name="Millares 7" xfId="112"/>
    <cellStyle name="Millares 8" xfId="113"/>
    <cellStyle name="Millares 9" xfId="114"/>
    <cellStyle name="Normal" xfId="0" builtinId="0"/>
    <cellStyle name="Normal 10" xfId="115"/>
    <cellStyle name="Normal 11" xfId="116"/>
    <cellStyle name="Normal 12" xfId="117"/>
    <cellStyle name="Normal 14" xfId="118"/>
    <cellStyle name="Normal 15" xfId="119"/>
    <cellStyle name="Normal 17" xfId="120"/>
    <cellStyle name="Normal 19" xfId="121"/>
    <cellStyle name="Normal 2" xfId="2"/>
    <cellStyle name="Normal 2 10" xfId="122"/>
    <cellStyle name="Normal 2 11" xfId="123"/>
    <cellStyle name="Normal 2 12" xfId="124"/>
    <cellStyle name="Normal 2 13" xfId="125"/>
    <cellStyle name="Normal 2 14" xfId="126"/>
    <cellStyle name="Normal 2 15" xfId="127"/>
    <cellStyle name="Normal 2 16" xfId="128"/>
    <cellStyle name="Normal 2 17" xfId="129"/>
    <cellStyle name="Normal 2 18" xfId="130"/>
    <cellStyle name="Normal 2 19" xfId="131"/>
    <cellStyle name="Normal 2 2" xfId="9"/>
    <cellStyle name="Normal 2 20" xfId="132"/>
    <cellStyle name="Normal 2 21" xfId="133"/>
    <cellStyle name="Normal 2 22" xfId="134"/>
    <cellStyle name="Normal 2 23" xfId="135"/>
    <cellStyle name="Normal 2 24" xfId="136"/>
    <cellStyle name="Normal 2 25" xfId="137"/>
    <cellStyle name="Normal 2 26" xfId="138"/>
    <cellStyle name="Normal 2 27" xfId="139"/>
    <cellStyle name="Normal 2 28" xfId="140"/>
    <cellStyle name="Normal 2 29" xfId="141"/>
    <cellStyle name="Normal 2 3" xfId="10"/>
    <cellStyle name="Normal 2 30" xfId="142"/>
    <cellStyle name="Normal 2 31" xfId="143"/>
    <cellStyle name="Normal 2 32" xfId="144"/>
    <cellStyle name="Normal 2 33" xfId="145"/>
    <cellStyle name="Normal 2 34" xfId="146"/>
    <cellStyle name="Normal 2 35" xfId="147"/>
    <cellStyle name="Normal 2 36" xfId="148"/>
    <cellStyle name="Normal 2 37" xfId="149"/>
    <cellStyle name="Normal 2 38" xfId="150"/>
    <cellStyle name="Normal 2 39" xfId="151"/>
    <cellStyle name="Normal 2 4" xfId="11"/>
    <cellStyle name="Normal 2 40" xfId="152"/>
    <cellStyle name="Normal 2 41" xfId="153"/>
    <cellStyle name="Normal 2 42" xfId="154"/>
    <cellStyle name="Normal 2 43" xfId="155"/>
    <cellStyle name="Normal 2 44" xfId="156"/>
    <cellStyle name="Normal 2 5" xfId="157"/>
    <cellStyle name="Normal 2 6" xfId="158"/>
    <cellStyle name="Normal 2 7" xfId="159"/>
    <cellStyle name="Normal 2 8" xfId="160"/>
    <cellStyle name="Normal 2 9" xfId="161"/>
    <cellStyle name="Normal 21" xfId="162"/>
    <cellStyle name="Normal 3" xfId="1"/>
    <cellStyle name="Normal 4" xfId="163"/>
    <cellStyle name="Normal 5" xfId="164"/>
    <cellStyle name="Normal 6" xfId="165"/>
    <cellStyle name="Normal 7" xfId="166"/>
    <cellStyle name="Normal 8" xfId="167"/>
    <cellStyle name="Normal 9" xfId="168"/>
    <cellStyle name="Porcentual 2" xfId="12"/>
    <cellStyle name="Porcentual 2 10" xfId="169"/>
    <cellStyle name="Porcentual 2 11" xfId="170"/>
    <cellStyle name="Porcentual 2 12" xfId="171"/>
    <cellStyle name="Porcentual 2 13" xfId="172"/>
    <cellStyle name="Porcentual 2 14" xfId="173"/>
    <cellStyle name="Porcentual 2 15" xfId="174"/>
    <cellStyle name="Porcentual 2 16" xfId="175"/>
    <cellStyle name="Porcentual 2 17" xfId="176"/>
    <cellStyle name="Porcentual 2 18" xfId="177"/>
    <cellStyle name="Porcentual 2 19" xfId="178"/>
    <cellStyle name="Porcentual 2 2" xfId="13"/>
    <cellStyle name="Porcentual 2 2 2" xfId="179"/>
    <cellStyle name="Porcentual 2 2 3" xfId="180"/>
    <cellStyle name="Porcentual 2 20" xfId="181"/>
    <cellStyle name="Porcentual 2 21" xfId="182"/>
    <cellStyle name="Porcentual 2 22" xfId="183"/>
    <cellStyle name="Porcentual 2 23" xfId="184"/>
    <cellStyle name="Porcentual 2 24" xfId="185"/>
    <cellStyle name="Porcentual 2 25" xfId="186"/>
    <cellStyle name="Porcentual 2 26" xfId="187"/>
    <cellStyle name="Porcentual 2 27" xfId="188"/>
    <cellStyle name="Porcentual 2 28" xfId="189"/>
    <cellStyle name="Porcentual 2 29" xfId="190"/>
    <cellStyle name="Porcentual 2 3" xfId="191"/>
    <cellStyle name="Porcentual 2 30" xfId="192"/>
    <cellStyle name="Porcentual 2 31" xfId="193"/>
    <cellStyle name="Porcentual 2 32" xfId="194"/>
    <cellStyle name="Porcentual 2 33" xfId="195"/>
    <cellStyle name="Porcentual 2 4" xfId="196"/>
    <cellStyle name="Porcentual 2 5" xfId="197"/>
    <cellStyle name="Porcentual 2 6" xfId="198"/>
    <cellStyle name="Porcentual 2 7" xfId="199"/>
    <cellStyle name="Porcentual 2 8" xfId="200"/>
    <cellStyle name="Porcentual 2 9" xfId="201"/>
    <cellStyle name="Porcentual 3" xfId="14"/>
    <cellStyle name="Porcentual 3 2" xfId="1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12</xdr:row>
      <xdr:rowOff>0</xdr:rowOff>
    </xdr:from>
    <xdr:to>
      <xdr:col>5</xdr:col>
      <xdr:colOff>657225</xdr:colOff>
      <xdr:row>13</xdr:row>
      <xdr:rowOff>0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>
          <a:off x="2419350" y="2638425"/>
          <a:ext cx="2286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704850</xdr:colOff>
      <xdr:row>12</xdr:row>
      <xdr:rowOff>0</xdr:rowOff>
    </xdr:from>
    <xdr:to>
      <xdr:col>5</xdr:col>
      <xdr:colOff>933450</xdr:colOff>
      <xdr:row>13</xdr:row>
      <xdr:rowOff>0</xdr:rowOff>
    </xdr:to>
    <xdr:sp macro="" textlink="">
      <xdr:nvSpPr>
        <xdr:cNvPr id="3" name="Rectangle 10"/>
        <xdr:cNvSpPr>
          <a:spLocks noChangeArrowheads="1"/>
        </xdr:cNvSpPr>
      </xdr:nvSpPr>
      <xdr:spPr bwMode="auto">
        <a:xfrm>
          <a:off x="2695575" y="2638425"/>
          <a:ext cx="2286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431800</xdr:colOff>
      <xdr:row>10</xdr:row>
      <xdr:rowOff>0</xdr:rowOff>
    </xdr:from>
    <xdr:to>
      <xdr:col>5</xdr:col>
      <xdr:colOff>669925</xdr:colOff>
      <xdr:row>11</xdr:row>
      <xdr:rowOff>0</xdr:rowOff>
    </xdr:to>
    <xdr:sp macro="" textlink="">
      <xdr:nvSpPr>
        <xdr:cNvPr id="4" name="Rectangle 11"/>
        <xdr:cNvSpPr>
          <a:spLocks noChangeArrowheads="1"/>
        </xdr:cNvSpPr>
      </xdr:nvSpPr>
      <xdr:spPr bwMode="auto">
        <a:xfrm>
          <a:off x="2422525" y="2181225"/>
          <a:ext cx="2381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ES"/>
            <a:t>6</a:t>
          </a:r>
        </a:p>
      </xdr:txBody>
    </xdr:sp>
    <xdr:clientData/>
  </xdr:twoCellAnchor>
  <xdr:twoCellAnchor>
    <xdr:from>
      <xdr:col>5</xdr:col>
      <xdr:colOff>708025</xdr:colOff>
      <xdr:row>10</xdr:row>
      <xdr:rowOff>0</xdr:rowOff>
    </xdr:from>
    <xdr:to>
      <xdr:col>5</xdr:col>
      <xdr:colOff>936625</xdr:colOff>
      <xdr:row>11</xdr:row>
      <xdr:rowOff>0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2698750" y="2181225"/>
          <a:ext cx="2286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ES"/>
            <a:t>1</a:t>
          </a:r>
        </a:p>
      </xdr:txBody>
    </xdr:sp>
    <xdr:clientData/>
  </xdr:twoCellAnchor>
  <xdr:twoCellAnchor>
    <xdr:from>
      <xdr:col>5</xdr:col>
      <xdr:colOff>981075</xdr:colOff>
      <xdr:row>10</xdr:row>
      <xdr:rowOff>0</xdr:rowOff>
    </xdr:from>
    <xdr:to>
      <xdr:col>5</xdr:col>
      <xdr:colOff>1209675</xdr:colOff>
      <xdr:row>10</xdr:row>
      <xdr:rowOff>209550</xdr:rowOff>
    </xdr:to>
    <xdr:sp macro="" textlink="">
      <xdr:nvSpPr>
        <xdr:cNvPr id="6" name="Rectangle 13"/>
        <xdr:cNvSpPr>
          <a:spLocks noChangeArrowheads="1"/>
        </xdr:cNvSpPr>
      </xdr:nvSpPr>
      <xdr:spPr bwMode="auto">
        <a:xfrm>
          <a:off x="2971800" y="2181225"/>
          <a:ext cx="2286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ES"/>
            <a:t>0</a:t>
          </a:r>
        </a:p>
      </xdr:txBody>
    </xdr:sp>
    <xdr:clientData/>
  </xdr:twoCellAnchor>
  <xdr:twoCellAnchor>
    <xdr:from>
      <xdr:col>5</xdr:col>
      <xdr:colOff>1228725</xdr:colOff>
      <xdr:row>10</xdr:row>
      <xdr:rowOff>0</xdr:rowOff>
    </xdr:from>
    <xdr:to>
      <xdr:col>5</xdr:col>
      <xdr:colOff>1476375</xdr:colOff>
      <xdr:row>10</xdr:row>
      <xdr:rowOff>209550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3219450" y="2181225"/>
          <a:ext cx="2476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s-ES"/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2009/DOCUMENTO%20DE%20PRESUPUESTO%202009/Presupuesto%20de%20Ley%202009-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edesma.CAASDRD/Escritorio/ESTIMADO%20PRESUPUESTO%202010(revisado%20con%20turbi20%20oct%200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ortada (2)"/>
      <sheetName val="portada (3)"/>
      <sheetName val="1 MISION-VISION"/>
      <sheetName val="2objetivos y metas"/>
      <sheetName val="3 Estruc-Prog"/>
      <sheetName val="4DESCRIPCION PROG"/>
      <sheetName val="5 UE-DA"/>
      <sheetName val="6 Pto-Prod.-Res. (11)"/>
      <sheetName val="6 Pto-Prod.-Res. (12)"/>
      <sheetName val="6 Pto-Prod.-Res. (13)"/>
      <sheetName val="7 Pto. Prog.Acc.Act. (01)"/>
      <sheetName val="7 Pto. Prog.Acc.Act. (11)"/>
      <sheetName val="7 Pto. Prog.Acc.Act. (12-1)"/>
      <sheetName val="7 Pto. Prog.Acc.Act. (13)"/>
      <sheetName val="8 Pto-Gastos (gral)"/>
      <sheetName val="8 Pto-Gastos (01)"/>
      <sheetName val="8 Pto-Gastos (11)"/>
      <sheetName val="8 Pto-Gastos (12)"/>
      <sheetName val="8 Pto-Gastos (13)"/>
      <sheetName val="8 Pto-Gastos (99)"/>
      <sheetName val="9 Pto-INGRESOS"/>
      <sheetName val="10 Rec-Hum"/>
      <sheetName val="8 Pto-Gastos (gral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9">
          <cell r="A19">
            <v>2</v>
          </cell>
        </row>
        <row r="20">
          <cell r="A20">
            <v>2</v>
          </cell>
          <cell r="B20">
            <v>1</v>
          </cell>
          <cell r="C20" t="str">
            <v/>
          </cell>
        </row>
        <row r="22">
          <cell r="A22">
            <v>2</v>
          </cell>
          <cell r="B22">
            <v>1</v>
          </cell>
          <cell r="C22">
            <v>2</v>
          </cell>
        </row>
        <row r="24">
          <cell r="A24">
            <v>2</v>
          </cell>
          <cell r="B24">
            <v>2</v>
          </cell>
        </row>
        <row r="25">
          <cell r="A25">
            <v>2</v>
          </cell>
          <cell r="B25">
            <v>2</v>
          </cell>
          <cell r="C25">
            <v>2</v>
          </cell>
        </row>
        <row r="27">
          <cell r="A27">
            <v>4</v>
          </cell>
        </row>
        <row r="28">
          <cell r="A28">
            <v>4</v>
          </cell>
          <cell r="B28">
            <v>1</v>
          </cell>
          <cell r="C28" t="str">
            <v/>
          </cell>
        </row>
        <row r="29">
          <cell r="A29">
            <v>4</v>
          </cell>
          <cell r="B29">
            <v>1</v>
          </cell>
          <cell r="C29">
            <v>2</v>
          </cell>
        </row>
        <row r="30">
          <cell r="A30">
            <v>4</v>
          </cell>
          <cell r="B30">
            <v>1</v>
          </cell>
          <cell r="C30">
            <v>2</v>
          </cell>
        </row>
        <row r="31">
          <cell r="A31">
            <v>4</v>
          </cell>
          <cell r="B31">
            <v>1</v>
          </cell>
          <cell r="C31">
            <v>2</v>
          </cell>
        </row>
      </sheetData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3)"/>
      <sheetName val="Hoja1 (2)"/>
      <sheetName val="NOTAS (2)"/>
      <sheetName val="FORM. GASTO (2)"/>
      <sheetName val="NOTAS"/>
      <sheetName val="PORTADA (2)"/>
      <sheetName val="FORM. GASTO"/>
      <sheetName val="PORTADA (3)"/>
      <sheetName val="FORM. DEL INGRESO"/>
      <sheetName val="RESUMEN DE INGRESOS Y GASTO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>
        <row r="51">
          <cell r="E51" t="str">
            <v>Otros ingresos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showGridLines="0" tabSelected="1" view="pageBreakPreview" topLeftCell="A34" zoomScale="75" zoomScaleNormal="75" zoomScaleSheetLayoutView="75" workbookViewId="0">
      <selection activeCell="V93" sqref="V93"/>
    </sheetView>
  </sheetViews>
  <sheetFormatPr baseColWidth="10" defaultColWidth="10.7109375" defaultRowHeight="16.5" customHeight="1" x14ac:dyDescent="0.2"/>
  <cols>
    <col min="1" max="1" width="9.7109375" style="1" customWidth="1"/>
    <col min="2" max="2" width="10.140625" style="1" customWidth="1"/>
    <col min="3" max="3" width="9.85546875" style="1" customWidth="1"/>
    <col min="4" max="4" width="5.7109375" style="1" customWidth="1"/>
    <col min="5" max="5" width="4.140625" style="1" customWidth="1"/>
    <col min="6" max="6" width="57" style="1" customWidth="1"/>
    <col min="7" max="7" width="0.140625" style="1" hidden="1" customWidth="1"/>
    <col min="8" max="8" width="13.42578125" style="1" customWidth="1"/>
    <col min="9" max="9" width="12.140625" style="1" customWidth="1"/>
    <col min="10" max="10" width="17.42578125" style="1" customWidth="1"/>
    <col min="11" max="11" width="7.140625" style="1" customWidth="1"/>
    <col min="12" max="12" width="15.85546875" style="1" customWidth="1"/>
    <col min="13" max="13" width="2" style="1" customWidth="1"/>
    <col min="14" max="14" width="25" style="1" hidden="1" customWidth="1"/>
    <col min="15" max="15" width="5.85546875" style="1" hidden="1" customWidth="1"/>
    <col min="16" max="16" width="24.5703125" style="1" hidden="1" customWidth="1"/>
    <col min="17" max="17" width="36.85546875" style="1" customWidth="1"/>
    <col min="18" max="18" width="0.140625" style="1" customWidth="1"/>
    <col min="19" max="19" width="32" style="1" customWidth="1"/>
    <col min="20" max="20" width="24.140625" style="1" hidden="1" customWidth="1"/>
    <col min="21" max="21" width="2.85546875" style="1" customWidth="1"/>
    <col min="22" max="22" width="29.7109375" style="1" customWidth="1"/>
    <col min="23" max="23" width="18" style="1" bestFit="1" customWidth="1"/>
    <col min="24" max="259" width="10.7109375" style="1"/>
    <col min="260" max="260" width="8.5703125" style="1" customWidth="1"/>
    <col min="261" max="261" width="11" style="1" customWidth="1"/>
    <col min="262" max="262" width="9.7109375" style="1" customWidth="1"/>
    <col min="263" max="263" width="49.5703125" style="1" customWidth="1"/>
    <col min="264" max="264" width="0" style="1" hidden="1" customWidth="1"/>
    <col min="265" max="265" width="14.85546875" style="1" customWidth="1"/>
    <col min="266" max="266" width="13.42578125" style="1" customWidth="1"/>
    <col min="267" max="267" width="10.7109375" style="1" customWidth="1"/>
    <col min="268" max="268" width="7" style="1" customWidth="1"/>
    <col min="269" max="269" width="12.5703125" style="1" customWidth="1"/>
    <col min="270" max="270" width="3.5703125" style="1" customWidth="1"/>
    <col min="271" max="271" width="25" style="1" customWidth="1"/>
    <col min="272" max="272" width="1.5703125" style="1" customWidth="1"/>
    <col min="273" max="273" width="25.7109375" style="1" customWidth="1"/>
    <col min="274" max="274" width="2" style="1" customWidth="1"/>
    <col min="275" max="275" width="32" style="1" customWidth="1"/>
    <col min="276" max="276" width="0" style="1" hidden="1" customWidth="1"/>
    <col min="277" max="277" width="2.85546875" style="1" customWidth="1"/>
    <col min="278" max="278" width="29.7109375" style="1" customWidth="1"/>
    <col min="279" max="279" width="18" style="1" bestFit="1" customWidth="1"/>
    <col min="280" max="515" width="10.7109375" style="1"/>
    <col min="516" max="516" width="8.5703125" style="1" customWidth="1"/>
    <col min="517" max="517" width="11" style="1" customWidth="1"/>
    <col min="518" max="518" width="9.7109375" style="1" customWidth="1"/>
    <col min="519" max="519" width="49.5703125" style="1" customWidth="1"/>
    <col min="520" max="520" width="0" style="1" hidden="1" customWidth="1"/>
    <col min="521" max="521" width="14.85546875" style="1" customWidth="1"/>
    <col min="522" max="522" width="13.42578125" style="1" customWidth="1"/>
    <col min="523" max="523" width="10.7109375" style="1" customWidth="1"/>
    <col min="524" max="524" width="7" style="1" customWidth="1"/>
    <col min="525" max="525" width="12.5703125" style="1" customWidth="1"/>
    <col min="526" max="526" width="3.5703125" style="1" customWidth="1"/>
    <col min="527" max="527" width="25" style="1" customWidth="1"/>
    <col min="528" max="528" width="1.5703125" style="1" customWidth="1"/>
    <col min="529" max="529" width="25.7109375" style="1" customWidth="1"/>
    <col min="530" max="530" width="2" style="1" customWidth="1"/>
    <col min="531" max="531" width="32" style="1" customWidth="1"/>
    <col min="532" max="532" width="0" style="1" hidden="1" customWidth="1"/>
    <col min="533" max="533" width="2.85546875" style="1" customWidth="1"/>
    <col min="534" max="534" width="29.7109375" style="1" customWidth="1"/>
    <col min="535" max="535" width="18" style="1" bestFit="1" customWidth="1"/>
    <col min="536" max="771" width="10.7109375" style="1"/>
    <col min="772" max="772" width="8.5703125" style="1" customWidth="1"/>
    <col min="773" max="773" width="11" style="1" customWidth="1"/>
    <col min="774" max="774" width="9.7109375" style="1" customWidth="1"/>
    <col min="775" max="775" width="49.5703125" style="1" customWidth="1"/>
    <col min="776" max="776" width="0" style="1" hidden="1" customWidth="1"/>
    <col min="777" max="777" width="14.85546875" style="1" customWidth="1"/>
    <col min="778" max="778" width="13.42578125" style="1" customWidth="1"/>
    <col min="779" max="779" width="10.7109375" style="1" customWidth="1"/>
    <col min="780" max="780" width="7" style="1" customWidth="1"/>
    <col min="781" max="781" width="12.5703125" style="1" customWidth="1"/>
    <col min="782" max="782" width="3.5703125" style="1" customWidth="1"/>
    <col min="783" max="783" width="25" style="1" customWidth="1"/>
    <col min="784" max="784" width="1.5703125" style="1" customWidth="1"/>
    <col min="785" max="785" width="25.7109375" style="1" customWidth="1"/>
    <col min="786" max="786" width="2" style="1" customWidth="1"/>
    <col min="787" max="787" width="32" style="1" customWidth="1"/>
    <col min="788" max="788" width="0" style="1" hidden="1" customWidth="1"/>
    <col min="789" max="789" width="2.85546875" style="1" customWidth="1"/>
    <col min="790" max="790" width="29.7109375" style="1" customWidth="1"/>
    <col min="791" max="791" width="18" style="1" bestFit="1" customWidth="1"/>
    <col min="792" max="1027" width="10.7109375" style="1"/>
    <col min="1028" max="1028" width="8.5703125" style="1" customWidth="1"/>
    <col min="1029" max="1029" width="11" style="1" customWidth="1"/>
    <col min="1030" max="1030" width="9.7109375" style="1" customWidth="1"/>
    <col min="1031" max="1031" width="49.5703125" style="1" customWidth="1"/>
    <col min="1032" max="1032" width="0" style="1" hidden="1" customWidth="1"/>
    <col min="1033" max="1033" width="14.85546875" style="1" customWidth="1"/>
    <col min="1034" max="1034" width="13.42578125" style="1" customWidth="1"/>
    <col min="1035" max="1035" width="10.7109375" style="1" customWidth="1"/>
    <col min="1036" max="1036" width="7" style="1" customWidth="1"/>
    <col min="1037" max="1037" width="12.5703125" style="1" customWidth="1"/>
    <col min="1038" max="1038" width="3.5703125" style="1" customWidth="1"/>
    <col min="1039" max="1039" width="25" style="1" customWidth="1"/>
    <col min="1040" max="1040" width="1.5703125" style="1" customWidth="1"/>
    <col min="1041" max="1041" width="25.7109375" style="1" customWidth="1"/>
    <col min="1042" max="1042" width="2" style="1" customWidth="1"/>
    <col min="1043" max="1043" width="32" style="1" customWidth="1"/>
    <col min="1044" max="1044" width="0" style="1" hidden="1" customWidth="1"/>
    <col min="1045" max="1045" width="2.85546875" style="1" customWidth="1"/>
    <col min="1046" max="1046" width="29.7109375" style="1" customWidth="1"/>
    <col min="1047" max="1047" width="18" style="1" bestFit="1" customWidth="1"/>
    <col min="1048" max="1283" width="10.7109375" style="1"/>
    <col min="1284" max="1284" width="8.5703125" style="1" customWidth="1"/>
    <col min="1285" max="1285" width="11" style="1" customWidth="1"/>
    <col min="1286" max="1286" width="9.7109375" style="1" customWidth="1"/>
    <col min="1287" max="1287" width="49.5703125" style="1" customWidth="1"/>
    <col min="1288" max="1288" width="0" style="1" hidden="1" customWidth="1"/>
    <col min="1289" max="1289" width="14.85546875" style="1" customWidth="1"/>
    <col min="1290" max="1290" width="13.42578125" style="1" customWidth="1"/>
    <col min="1291" max="1291" width="10.7109375" style="1" customWidth="1"/>
    <col min="1292" max="1292" width="7" style="1" customWidth="1"/>
    <col min="1293" max="1293" width="12.5703125" style="1" customWidth="1"/>
    <col min="1294" max="1294" width="3.5703125" style="1" customWidth="1"/>
    <col min="1295" max="1295" width="25" style="1" customWidth="1"/>
    <col min="1296" max="1296" width="1.5703125" style="1" customWidth="1"/>
    <col min="1297" max="1297" width="25.7109375" style="1" customWidth="1"/>
    <col min="1298" max="1298" width="2" style="1" customWidth="1"/>
    <col min="1299" max="1299" width="32" style="1" customWidth="1"/>
    <col min="1300" max="1300" width="0" style="1" hidden="1" customWidth="1"/>
    <col min="1301" max="1301" width="2.85546875" style="1" customWidth="1"/>
    <col min="1302" max="1302" width="29.7109375" style="1" customWidth="1"/>
    <col min="1303" max="1303" width="18" style="1" bestFit="1" customWidth="1"/>
    <col min="1304" max="1539" width="10.7109375" style="1"/>
    <col min="1540" max="1540" width="8.5703125" style="1" customWidth="1"/>
    <col min="1541" max="1541" width="11" style="1" customWidth="1"/>
    <col min="1542" max="1542" width="9.7109375" style="1" customWidth="1"/>
    <col min="1543" max="1543" width="49.5703125" style="1" customWidth="1"/>
    <col min="1544" max="1544" width="0" style="1" hidden="1" customWidth="1"/>
    <col min="1545" max="1545" width="14.85546875" style="1" customWidth="1"/>
    <col min="1546" max="1546" width="13.42578125" style="1" customWidth="1"/>
    <col min="1547" max="1547" width="10.7109375" style="1" customWidth="1"/>
    <col min="1548" max="1548" width="7" style="1" customWidth="1"/>
    <col min="1549" max="1549" width="12.5703125" style="1" customWidth="1"/>
    <col min="1550" max="1550" width="3.5703125" style="1" customWidth="1"/>
    <col min="1551" max="1551" width="25" style="1" customWidth="1"/>
    <col min="1552" max="1552" width="1.5703125" style="1" customWidth="1"/>
    <col min="1553" max="1553" width="25.7109375" style="1" customWidth="1"/>
    <col min="1554" max="1554" width="2" style="1" customWidth="1"/>
    <col min="1555" max="1555" width="32" style="1" customWidth="1"/>
    <col min="1556" max="1556" width="0" style="1" hidden="1" customWidth="1"/>
    <col min="1557" max="1557" width="2.85546875" style="1" customWidth="1"/>
    <col min="1558" max="1558" width="29.7109375" style="1" customWidth="1"/>
    <col min="1559" max="1559" width="18" style="1" bestFit="1" customWidth="1"/>
    <col min="1560" max="1795" width="10.7109375" style="1"/>
    <col min="1796" max="1796" width="8.5703125" style="1" customWidth="1"/>
    <col min="1797" max="1797" width="11" style="1" customWidth="1"/>
    <col min="1798" max="1798" width="9.7109375" style="1" customWidth="1"/>
    <col min="1799" max="1799" width="49.5703125" style="1" customWidth="1"/>
    <col min="1800" max="1800" width="0" style="1" hidden="1" customWidth="1"/>
    <col min="1801" max="1801" width="14.85546875" style="1" customWidth="1"/>
    <col min="1802" max="1802" width="13.42578125" style="1" customWidth="1"/>
    <col min="1803" max="1803" width="10.7109375" style="1" customWidth="1"/>
    <col min="1804" max="1804" width="7" style="1" customWidth="1"/>
    <col min="1805" max="1805" width="12.5703125" style="1" customWidth="1"/>
    <col min="1806" max="1806" width="3.5703125" style="1" customWidth="1"/>
    <col min="1807" max="1807" width="25" style="1" customWidth="1"/>
    <col min="1808" max="1808" width="1.5703125" style="1" customWidth="1"/>
    <col min="1809" max="1809" width="25.7109375" style="1" customWidth="1"/>
    <col min="1810" max="1810" width="2" style="1" customWidth="1"/>
    <col min="1811" max="1811" width="32" style="1" customWidth="1"/>
    <col min="1812" max="1812" width="0" style="1" hidden="1" customWidth="1"/>
    <col min="1813" max="1813" width="2.85546875" style="1" customWidth="1"/>
    <col min="1814" max="1814" width="29.7109375" style="1" customWidth="1"/>
    <col min="1815" max="1815" width="18" style="1" bestFit="1" customWidth="1"/>
    <col min="1816" max="2051" width="10.7109375" style="1"/>
    <col min="2052" max="2052" width="8.5703125" style="1" customWidth="1"/>
    <col min="2053" max="2053" width="11" style="1" customWidth="1"/>
    <col min="2054" max="2054" width="9.7109375" style="1" customWidth="1"/>
    <col min="2055" max="2055" width="49.5703125" style="1" customWidth="1"/>
    <col min="2056" max="2056" width="0" style="1" hidden="1" customWidth="1"/>
    <col min="2057" max="2057" width="14.85546875" style="1" customWidth="1"/>
    <col min="2058" max="2058" width="13.42578125" style="1" customWidth="1"/>
    <col min="2059" max="2059" width="10.7109375" style="1" customWidth="1"/>
    <col min="2060" max="2060" width="7" style="1" customWidth="1"/>
    <col min="2061" max="2061" width="12.5703125" style="1" customWidth="1"/>
    <col min="2062" max="2062" width="3.5703125" style="1" customWidth="1"/>
    <col min="2063" max="2063" width="25" style="1" customWidth="1"/>
    <col min="2064" max="2064" width="1.5703125" style="1" customWidth="1"/>
    <col min="2065" max="2065" width="25.7109375" style="1" customWidth="1"/>
    <col min="2066" max="2066" width="2" style="1" customWidth="1"/>
    <col min="2067" max="2067" width="32" style="1" customWidth="1"/>
    <col min="2068" max="2068" width="0" style="1" hidden="1" customWidth="1"/>
    <col min="2069" max="2069" width="2.85546875" style="1" customWidth="1"/>
    <col min="2070" max="2070" width="29.7109375" style="1" customWidth="1"/>
    <col min="2071" max="2071" width="18" style="1" bestFit="1" customWidth="1"/>
    <col min="2072" max="2307" width="10.7109375" style="1"/>
    <col min="2308" max="2308" width="8.5703125" style="1" customWidth="1"/>
    <col min="2309" max="2309" width="11" style="1" customWidth="1"/>
    <col min="2310" max="2310" width="9.7109375" style="1" customWidth="1"/>
    <col min="2311" max="2311" width="49.5703125" style="1" customWidth="1"/>
    <col min="2312" max="2312" width="0" style="1" hidden="1" customWidth="1"/>
    <col min="2313" max="2313" width="14.85546875" style="1" customWidth="1"/>
    <col min="2314" max="2314" width="13.42578125" style="1" customWidth="1"/>
    <col min="2315" max="2315" width="10.7109375" style="1" customWidth="1"/>
    <col min="2316" max="2316" width="7" style="1" customWidth="1"/>
    <col min="2317" max="2317" width="12.5703125" style="1" customWidth="1"/>
    <col min="2318" max="2318" width="3.5703125" style="1" customWidth="1"/>
    <col min="2319" max="2319" width="25" style="1" customWidth="1"/>
    <col min="2320" max="2320" width="1.5703125" style="1" customWidth="1"/>
    <col min="2321" max="2321" width="25.7109375" style="1" customWidth="1"/>
    <col min="2322" max="2322" width="2" style="1" customWidth="1"/>
    <col min="2323" max="2323" width="32" style="1" customWidth="1"/>
    <col min="2324" max="2324" width="0" style="1" hidden="1" customWidth="1"/>
    <col min="2325" max="2325" width="2.85546875" style="1" customWidth="1"/>
    <col min="2326" max="2326" width="29.7109375" style="1" customWidth="1"/>
    <col min="2327" max="2327" width="18" style="1" bestFit="1" customWidth="1"/>
    <col min="2328" max="2563" width="10.7109375" style="1"/>
    <col min="2564" max="2564" width="8.5703125" style="1" customWidth="1"/>
    <col min="2565" max="2565" width="11" style="1" customWidth="1"/>
    <col min="2566" max="2566" width="9.7109375" style="1" customWidth="1"/>
    <col min="2567" max="2567" width="49.5703125" style="1" customWidth="1"/>
    <col min="2568" max="2568" width="0" style="1" hidden="1" customWidth="1"/>
    <col min="2569" max="2569" width="14.85546875" style="1" customWidth="1"/>
    <col min="2570" max="2570" width="13.42578125" style="1" customWidth="1"/>
    <col min="2571" max="2571" width="10.7109375" style="1" customWidth="1"/>
    <col min="2572" max="2572" width="7" style="1" customWidth="1"/>
    <col min="2573" max="2573" width="12.5703125" style="1" customWidth="1"/>
    <col min="2574" max="2574" width="3.5703125" style="1" customWidth="1"/>
    <col min="2575" max="2575" width="25" style="1" customWidth="1"/>
    <col min="2576" max="2576" width="1.5703125" style="1" customWidth="1"/>
    <col min="2577" max="2577" width="25.7109375" style="1" customWidth="1"/>
    <col min="2578" max="2578" width="2" style="1" customWidth="1"/>
    <col min="2579" max="2579" width="32" style="1" customWidth="1"/>
    <col min="2580" max="2580" width="0" style="1" hidden="1" customWidth="1"/>
    <col min="2581" max="2581" width="2.85546875" style="1" customWidth="1"/>
    <col min="2582" max="2582" width="29.7109375" style="1" customWidth="1"/>
    <col min="2583" max="2583" width="18" style="1" bestFit="1" customWidth="1"/>
    <col min="2584" max="2819" width="10.7109375" style="1"/>
    <col min="2820" max="2820" width="8.5703125" style="1" customWidth="1"/>
    <col min="2821" max="2821" width="11" style="1" customWidth="1"/>
    <col min="2822" max="2822" width="9.7109375" style="1" customWidth="1"/>
    <col min="2823" max="2823" width="49.5703125" style="1" customWidth="1"/>
    <col min="2824" max="2824" width="0" style="1" hidden="1" customWidth="1"/>
    <col min="2825" max="2825" width="14.85546875" style="1" customWidth="1"/>
    <col min="2826" max="2826" width="13.42578125" style="1" customWidth="1"/>
    <col min="2827" max="2827" width="10.7109375" style="1" customWidth="1"/>
    <col min="2828" max="2828" width="7" style="1" customWidth="1"/>
    <col min="2829" max="2829" width="12.5703125" style="1" customWidth="1"/>
    <col min="2830" max="2830" width="3.5703125" style="1" customWidth="1"/>
    <col min="2831" max="2831" width="25" style="1" customWidth="1"/>
    <col min="2832" max="2832" width="1.5703125" style="1" customWidth="1"/>
    <col min="2833" max="2833" width="25.7109375" style="1" customWidth="1"/>
    <col min="2834" max="2834" width="2" style="1" customWidth="1"/>
    <col min="2835" max="2835" width="32" style="1" customWidth="1"/>
    <col min="2836" max="2836" width="0" style="1" hidden="1" customWidth="1"/>
    <col min="2837" max="2837" width="2.85546875" style="1" customWidth="1"/>
    <col min="2838" max="2838" width="29.7109375" style="1" customWidth="1"/>
    <col min="2839" max="2839" width="18" style="1" bestFit="1" customWidth="1"/>
    <col min="2840" max="3075" width="10.7109375" style="1"/>
    <col min="3076" max="3076" width="8.5703125" style="1" customWidth="1"/>
    <col min="3077" max="3077" width="11" style="1" customWidth="1"/>
    <col min="3078" max="3078" width="9.7109375" style="1" customWidth="1"/>
    <col min="3079" max="3079" width="49.5703125" style="1" customWidth="1"/>
    <col min="3080" max="3080" width="0" style="1" hidden="1" customWidth="1"/>
    <col min="3081" max="3081" width="14.85546875" style="1" customWidth="1"/>
    <col min="3082" max="3082" width="13.42578125" style="1" customWidth="1"/>
    <col min="3083" max="3083" width="10.7109375" style="1" customWidth="1"/>
    <col min="3084" max="3084" width="7" style="1" customWidth="1"/>
    <col min="3085" max="3085" width="12.5703125" style="1" customWidth="1"/>
    <col min="3086" max="3086" width="3.5703125" style="1" customWidth="1"/>
    <col min="3087" max="3087" width="25" style="1" customWidth="1"/>
    <col min="3088" max="3088" width="1.5703125" style="1" customWidth="1"/>
    <col min="3089" max="3089" width="25.7109375" style="1" customWidth="1"/>
    <col min="3090" max="3090" width="2" style="1" customWidth="1"/>
    <col min="3091" max="3091" width="32" style="1" customWidth="1"/>
    <col min="3092" max="3092" width="0" style="1" hidden="1" customWidth="1"/>
    <col min="3093" max="3093" width="2.85546875" style="1" customWidth="1"/>
    <col min="3094" max="3094" width="29.7109375" style="1" customWidth="1"/>
    <col min="3095" max="3095" width="18" style="1" bestFit="1" customWidth="1"/>
    <col min="3096" max="3331" width="10.7109375" style="1"/>
    <col min="3332" max="3332" width="8.5703125" style="1" customWidth="1"/>
    <col min="3333" max="3333" width="11" style="1" customWidth="1"/>
    <col min="3334" max="3334" width="9.7109375" style="1" customWidth="1"/>
    <col min="3335" max="3335" width="49.5703125" style="1" customWidth="1"/>
    <col min="3336" max="3336" width="0" style="1" hidden="1" customWidth="1"/>
    <col min="3337" max="3337" width="14.85546875" style="1" customWidth="1"/>
    <col min="3338" max="3338" width="13.42578125" style="1" customWidth="1"/>
    <col min="3339" max="3339" width="10.7109375" style="1" customWidth="1"/>
    <col min="3340" max="3340" width="7" style="1" customWidth="1"/>
    <col min="3341" max="3341" width="12.5703125" style="1" customWidth="1"/>
    <col min="3342" max="3342" width="3.5703125" style="1" customWidth="1"/>
    <col min="3343" max="3343" width="25" style="1" customWidth="1"/>
    <col min="3344" max="3344" width="1.5703125" style="1" customWidth="1"/>
    <col min="3345" max="3345" width="25.7109375" style="1" customWidth="1"/>
    <col min="3346" max="3346" width="2" style="1" customWidth="1"/>
    <col min="3347" max="3347" width="32" style="1" customWidth="1"/>
    <col min="3348" max="3348" width="0" style="1" hidden="1" customWidth="1"/>
    <col min="3349" max="3349" width="2.85546875" style="1" customWidth="1"/>
    <col min="3350" max="3350" width="29.7109375" style="1" customWidth="1"/>
    <col min="3351" max="3351" width="18" style="1" bestFit="1" customWidth="1"/>
    <col min="3352" max="3587" width="10.7109375" style="1"/>
    <col min="3588" max="3588" width="8.5703125" style="1" customWidth="1"/>
    <col min="3589" max="3589" width="11" style="1" customWidth="1"/>
    <col min="3590" max="3590" width="9.7109375" style="1" customWidth="1"/>
    <col min="3591" max="3591" width="49.5703125" style="1" customWidth="1"/>
    <col min="3592" max="3592" width="0" style="1" hidden="1" customWidth="1"/>
    <col min="3593" max="3593" width="14.85546875" style="1" customWidth="1"/>
    <col min="3594" max="3594" width="13.42578125" style="1" customWidth="1"/>
    <col min="3595" max="3595" width="10.7109375" style="1" customWidth="1"/>
    <col min="3596" max="3596" width="7" style="1" customWidth="1"/>
    <col min="3597" max="3597" width="12.5703125" style="1" customWidth="1"/>
    <col min="3598" max="3598" width="3.5703125" style="1" customWidth="1"/>
    <col min="3599" max="3599" width="25" style="1" customWidth="1"/>
    <col min="3600" max="3600" width="1.5703125" style="1" customWidth="1"/>
    <col min="3601" max="3601" width="25.7109375" style="1" customWidth="1"/>
    <col min="3602" max="3602" width="2" style="1" customWidth="1"/>
    <col min="3603" max="3603" width="32" style="1" customWidth="1"/>
    <col min="3604" max="3604" width="0" style="1" hidden="1" customWidth="1"/>
    <col min="3605" max="3605" width="2.85546875" style="1" customWidth="1"/>
    <col min="3606" max="3606" width="29.7109375" style="1" customWidth="1"/>
    <col min="3607" max="3607" width="18" style="1" bestFit="1" customWidth="1"/>
    <col min="3608" max="3843" width="10.7109375" style="1"/>
    <col min="3844" max="3844" width="8.5703125" style="1" customWidth="1"/>
    <col min="3845" max="3845" width="11" style="1" customWidth="1"/>
    <col min="3846" max="3846" width="9.7109375" style="1" customWidth="1"/>
    <col min="3847" max="3847" width="49.5703125" style="1" customWidth="1"/>
    <col min="3848" max="3848" width="0" style="1" hidden="1" customWidth="1"/>
    <col min="3849" max="3849" width="14.85546875" style="1" customWidth="1"/>
    <col min="3850" max="3850" width="13.42578125" style="1" customWidth="1"/>
    <col min="3851" max="3851" width="10.7109375" style="1" customWidth="1"/>
    <col min="3852" max="3852" width="7" style="1" customWidth="1"/>
    <col min="3853" max="3853" width="12.5703125" style="1" customWidth="1"/>
    <col min="3854" max="3854" width="3.5703125" style="1" customWidth="1"/>
    <col min="3855" max="3855" width="25" style="1" customWidth="1"/>
    <col min="3856" max="3856" width="1.5703125" style="1" customWidth="1"/>
    <col min="3857" max="3857" width="25.7109375" style="1" customWidth="1"/>
    <col min="3858" max="3858" width="2" style="1" customWidth="1"/>
    <col min="3859" max="3859" width="32" style="1" customWidth="1"/>
    <col min="3860" max="3860" width="0" style="1" hidden="1" customWidth="1"/>
    <col min="3861" max="3861" width="2.85546875" style="1" customWidth="1"/>
    <col min="3862" max="3862" width="29.7109375" style="1" customWidth="1"/>
    <col min="3863" max="3863" width="18" style="1" bestFit="1" customWidth="1"/>
    <col min="3864" max="4099" width="10.7109375" style="1"/>
    <col min="4100" max="4100" width="8.5703125" style="1" customWidth="1"/>
    <col min="4101" max="4101" width="11" style="1" customWidth="1"/>
    <col min="4102" max="4102" width="9.7109375" style="1" customWidth="1"/>
    <col min="4103" max="4103" width="49.5703125" style="1" customWidth="1"/>
    <col min="4104" max="4104" width="0" style="1" hidden="1" customWidth="1"/>
    <col min="4105" max="4105" width="14.85546875" style="1" customWidth="1"/>
    <col min="4106" max="4106" width="13.42578125" style="1" customWidth="1"/>
    <col min="4107" max="4107" width="10.7109375" style="1" customWidth="1"/>
    <col min="4108" max="4108" width="7" style="1" customWidth="1"/>
    <col min="4109" max="4109" width="12.5703125" style="1" customWidth="1"/>
    <col min="4110" max="4110" width="3.5703125" style="1" customWidth="1"/>
    <col min="4111" max="4111" width="25" style="1" customWidth="1"/>
    <col min="4112" max="4112" width="1.5703125" style="1" customWidth="1"/>
    <col min="4113" max="4113" width="25.7109375" style="1" customWidth="1"/>
    <col min="4114" max="4114" width="2" style="1" customWidth="1"/>
    <col min="4115" max="4115" width="32" style="1" customWidth="1"/>
    <col min="4116" max="4116" width="0" style="1" hidden="1" customWidth="1"/>
    <col min="4117" max="4117" width="2.85546875" style="1" customWidth="1"/>
    <col min="4118" max="4118" width="29.7109375" style="1" customWidth="1"/>
    <col min="4119" max="4119" width="18" style="1" bestFit="1" customWidth="1"/>
    <col min="4120" max="4355" width="10.7109375" style="1"/>
    <col min="4356" max="4356" width="8.5703125" style="1" customWidth="1"/>
    <col min="4357" max="4357" width="11" style="1" customWidth="1"/>
    <col min="4358" max="4358" width="9.7109375" style="1" customWidth="1"/>
    <col min="4359" max="4359" width="49.5703125" style="1" customWidth="1"/>
    <col min="4360" max="4360" width="0" style="1" hidden="1" customWidth="1"/>
    <col min="4361" max="4361" width="14.85546875" style="1" customWidth="1"/>
    <col min="4362" max="4362" width="13.42578125" style="1" customWidth="1"/>
    <col min="4363" max="4363" width="10.7109375" style="1" customWidth="1"/>
    <col min="4364" max="4364" width="7" style="1" customWidth="1"/>
    <col min="4365" max="4365" width="12.5703125" style="1" customWidth="1"/>
    <col min="4366" max="4366" width="3.5703125" style="1" customWidth="1"/>
    <col min="4367" max="4367" width="25" style="1" customWidth="1"/>
    <col min="4368" max="4368" width="1.5703125" style="1" customWidth="1"/>
    <col min="4369" max="4369" width="25.7109375" style="1" customWidth="1"/>
    <col min="4370" max="4370" width="2" style="1" customWidth="1"/>
    <col min="4371" max="4371" width="32" style="1" customWidth="1"/>
    <col min="4372" max="4372" width="0" style="1" hidden="1" customWidth="1"/>
    <col min="4373" max="4373" width="2.85546875" style="1" customWidth="1"/>
    <col min="4374" max="4374" width="29.7109375" style="1" customWidth="1"/>
    <col min="4375" max="4375" width="18" style="1" bestFit="1" customWidth="1"/>
    <col min="4376" max="4611" width="10.7109375" style="1"/>
    <col min="4612" max="4612" width="8.5703125" style="1" customWidth="1"/>
    <col min="4613" max="4613" width="11" style="1" customWidth="1"/>
    <col min="4614" max="4614" width="9.7109375" style="1" customWidth="1"/>
    <col min="4615" max="4615" width="49.5703125" style="1" customWidth="1"/>
    <col min="4616" max="4616" width="0" style="1" hidden="1" customWidth="1"/>
    <col min="4617" max="4617" width="14.85546875" style="1" customWidth="1"/>
    <col min="4618" max="4618" width="13.42578125" style="1" customWidth="1"/>
    <col min="4619" max="4619" width="10.7109375" style="1" customWidth="1"/>
    <col min="4620" max="4620" width="7" style="1" customWidth="1"/>
    <col min="4621" max="4621" width="12.5703125" style="1" customWidth="1"/>
    <col min="4622" max="4622" width="3.5703125" style="1" customWidth="1"/>
    <col min="4623" max="4623" width="25" style="1" customWidth="1"/>
    <col min="4624" max="4624" width="1.5703125" style="1" customWidth="1"/>
    <col min="4625" max="4625" width="25.7109375" style="1" customWidth="1"/>
    <col min="4626" max="4626" width="2" style="1" customWidth="1"/>
    <col min="4627" max="4627" width="32" style="1" customWidth="1"/>
    <col min="4628" max="4628" width="0" style="1" hidden="1" customWidth="1"/>
    <col min="4629" max="4629" width="2.85546875" style="1" customWidth="1"/>
    <col min="4630" max="4630" width="29.7109375" style="1" customWidth="1"/>
    <col min="4631" max="4631" width="18" style="1" bestFit="1" customWidth="1"/>
    <col min="4632" max="4867" width="10.7109375" style="1"/>
    <col min="4868" max="4868" width="8.5703125" style="1" customWidth="1"/>
    <col min="4869" max="4869" width="11" style="1" customWidth="1"/>
    <col min="4870" max="4870" width="9.7109375" style="1" customWidth="1"/>
    <col min="4871" max="4871" width="49.5703125" style="1" customWidth="1"/>
    <col min="4872" max="4872" width="0" style="1" hidden="1" customWidth="1"/>
    <col min="4873" max="4873" width="14.85546875" style="1" customWidth="1"/>
    <col min="4874" max="4874" width="13.42578125" style="1" customWidth="1"/>
    <col min="4875" max="4875" width="10.7109375" style="1" customWidth="1"/>
    <col min="4876" max="4876" width="7" style="1" customWidth="1"/>
    <col min="4877" max="4877" width="12.5703125" style="1" customWidth="1"/>
    <col min="4878" max="4878" width="3.5703125" style="1" customWidth="1"/>
    <col min="4879" max="4879" width="25" style="1" customWidth="1"/>
    <col min="4880" max="4880" width="1.5703125" style="1" customWidth="1"/>
    <col min="4881" max="4881" width="25.7109375" style="1" customWidth="1"/>
    <col min="4882" max="4882" width="2" style="1" customWidth="1"/>
    <col min="4883" max="4883" width="32" style="1" customWidth="1"/>
    <col min="4884" max="4884" width="0" style="1" hidden="1" customWidth="1"/>
    <col min="4885" max="4885" width="2.85546875" style="1" customWidth="1"/>
    <col min="4886" max="4886" width="29.7109375" style="1" customWidth="1"/>
    <col min="4887" max="4887" width="18" style="1" bestFit="1" customWidth="1"/>
    <col min="4888" max="5123" width="10.7109375" style="1"/>
    <col min="5124" max="5124" width="8.5703125" style="1" customWidth="1"/>
    <col min="5125" max="5125" width="11" style="1" customWidth="1"/>
    <col min="5126" max="5126" width="9.7109375" style="1" customWidth="1"/>
    <col min="5127" max="5127" width="49.5703125" style="1" customWidth="1"/>
    <col min="5128" max="5128" width="0" style="1" hidden="1" customWidth="1"/>
    <col min="5129" max="5129" width="14.85546875" style="1" customWidth="1"/>
    <col min="5130" max="5130" width="13.42578125" style="1" customWidth="1"/>
    <col min="5131" max="5131" width="10.7109375" style="1" customWidth="1"/>
    <col min="5132" max="5132" width="7" style="1" customWidth="1"/>
    <col min="5133" max="5133" width="12.5703125" style="1" customWidth="1"/>
    <col min="5134" max="5134" width="3.5703125" style="1" customWidth="1"/>
    <col min="5135" max="5135" width="25" style="1" customWidth="1"/>
    <col min="5136" max="5136" width="1.5703125" style="1" customWidth="1"/>
    <col min="5137" max="5137" width="25.7109375" style="1" customWidth="1"/>
    <col min="5138" max="5138" width="2" style="1" customWidth="1"/>
    <col min="5139" max="5139" width="32" style="1" customWidth="1"/>
    <col min="5140" max="5140" width="0" style="1" hidden="1" customWidth="1"/>
    <col min="5141" max="5141" width="2.85546875" style="1" customWidth="1"/>
    <col min="5142" max="5142" width="29.7109375" style="1" customWidth="1"/>
    <col min="5143" max="5143" width="18" style="1" bestFit="1" customWidth="1"/>
    <col min="5144" max="5379" width="10.7109375" style="1"/>
    <col min="5380" max="5380" width="8.5703125" style="1" customWidth="1"/>
    <col min="5381" max="5381" width="11" style="1" customWidth="1"/>
    <col min="5382" max="5382" width="9.7109375" style="1" customWidth="1"/>
    <col min="5383" max="5383" width="49.5703125" style="1" customWidth="1"/>
    <col min="5384" max="5384" width="0" style="1" hidden="1" customWidth="1"/>
    <col min="5385" max="5385" width="14.85546875" style="1" customWidth="1"/>
    <col min="5386" max="5386" width="13.42578125" style="1" customWidth="1"/>
    <col min="5387" max="5387" width="10.7109375" style="1" customWidth="1"/>
    <col min="5388" max="5388" width="7" style="1" customWidth="1"/>
    <col min="5389" max="5389" width="12.5703125" style="1" customWidth="1"/>
    <col min="5390" max="5390" width="3.5703125" style="1" customWidth="1"/>
    <col min="5391" max="5391" width="25" style="1" customWidth="1"/>
    <col min="5392" max="5392" width="1.5703125" style="1" customWidth="1"/>
    <col min="5393" max="5393" width="25.7109375" style="1" customWidth="1"/>
    <col min="5394" max="5394" width="2" style="1" customWidth="1"/>
    <col min="5395" max="5395" width="32" style="1" customWidth="1"/>
    <col min="5396" max="5396" width="0" style="1" hidden="1" customWidth="1"/>
    <col min="5397" max="5397" width="2.85546875" style="1" customWidth="1"/>
    <col min="5398" max="5398" width="29.7109375" style="1" customWidth="1"/>
    <col min="5399" max="5399" width="18" style="1" bestFit="1" customWidth="1"/>
    <col min="5400" max="5635" width="10.7109375" style="1"/>
    <col min="5636" max="5636" width="8.5703125" style="1" customWidth="1"/>
    <col min="5637" max="5637" width="11" style="1" customWidth="1"/>
    <col min="5638" max="5638" width="9.7109375" style="1" customWidth="1"/>
    <col min="5639" max="5639" width="49.5703125" style="1" customWidth="1"/>
    <col min="5640" max="5640" width="0" style="1" hidden="1" customWidth="1"/>
    <col min="5641" max="5641" width="14.85546875" style="1" customWidth="1"/>
    <col min="5642" max="5642" width="13.42578125" style="1" customWidth="1"/>
    <col min="5643" max="5643" width="10.7109375" style="1" customWidth="1"/>
    <col min="5644" max="5644" width="7" style="1" customWidth="1"/>
    <col min="5645" max="5645" width="12.5703125" style="1" customWidth="1"/>
    <col min="5646" max="5646" width="3.5703125" style="1" customWidth="1"/>
    <col min="5647" max="5647" width="25" style="1" customWidth="1"/>
    <col min="5648" max="5648" width="1.5703125" style="1" customWidth="1"/>
    <col min="5649" max="5649" width="25.7109375" style="1" customWidth="1"/>
    <col min="5650" max="5650" width="2" style="1" customWidth="1"/>
    <col min="5651" max="5651" width="32" style="1" customWidth="1"/>
    <col min="5652" max="5652" width="0" style="1" hidden="1" customWidth="1"/>
    <col min="5653" max="5653" width="2.85546875" style="1" customWidth="1"/>
    <col min="5654" max="5654" width="29.7109375" style="1" customWidth="1"/>
    <col min="5655" max="5655" width="18" style="1" bestFit="1" customWidth="1"/>
    <col min="5656" max="5891" width="10.7109375" style="1"/>
    <col min="5892" max="5892" width="8.5703125" style="1" customWidth="1"/>
    <col min="5893" max="5893" width="11" style="1" customWidth="1"/>
    <col min="5894" max="5894" width="9.7109375" style="1" customWidth="1"/>
    <col min="5895" max="5895" width="49.5703125" style="1" customWidth="1"/>
    <col min="5896" max="5896" width="0" style="1" hidden="1" customWidth="1"/>
    <col min="5897" max="5897" width="14.85546875" style="1" customWidth="1"/>
    <col min="5898" max="5898" width="13.42578125" style="1" customWidth="1"/>
    <col min="5899" max="5899" width="10.7109375" style="1" customWidth="1"/>
    <col min="5900" max="5900" width="7" style="1" customWidth="1"/>
    <col min="5901" max="5901" width="12.5703125" style="1" customWidth="1"/>
    <col min="5902" max="5902" width="3.5703125" style="1" customWidth="1"/>
    <col min="5903" max="5903" width="25" style="1" customWidth="1"/>
    <col min="5904" max="5904" width="1.5703125" style="1" customWidth="1"/>
    <col min="5905" max="5905" width="25.7109375" style="1" customWidth="1"/>
    <col min="5906" max="5906" width="2" style="1" customWidth="1"/>
    <col min="5907" max="5907" width="32" style="1" customWidth="1"/>
    <col min="5908" max="5908" width="0" style="1" hidden="1" customWidth="1"/>
    <col min="5909" max="5909" width="2.85546875" style="1" customWidth="1"/>
    <col min="5910" max="5910" width="29.7109375" style="1" customWidth="1"/>
    <col min="5911" max="5911" width="18" style="1" bestFit="1" customWidth="1"/>
    <col min="5912" max="6147" width="10.7109375" style="1"/>
    <col min="6148" max="6148" width="8.5703125" style="1" customWidth="1"/>
    <col min="6149" max="6149" width="11" style="1" customWidth="1"/>
    <col min="6150" max="6150" width="9.7109375" style="1" customWidth="1"/>
    <col min="6151" max="6151" width="49.5703125" style="1" customWidth="1"/>
    <col min="6152" max="6152" width="0" style="1" hidden="1" customWidth="1"/>
    <col min="6153" max="6153" width="14.85546875" style="1" customWidth="1"/>
    <col min="6154" max="6154" width="13.42578125" style="1" customWidth="1"/>
    <col min="6155" max="6155" width="10.7109375" style="1" customWidth="1"/>
    <col min="6156" max="6156" width="7" style="1" customWidth="1"/>
    <col min="6157" max="6157" width="12.5703125" style="1" customWidth="1"/>
    <col min="6158" max="6158" width="3.5703125" style="1" customWidth="1"/>
    <col min="6159" max="6159" width="25" style="1" customWidth="1"/>
    <col min="6160" max="6160" width="1.5703125" style="1" customWidth="1"/>
    <col min="6161" max="6161" width="25.7109375" style="1" customWidth="1"/>
    <col min="6162" max="6162" width="2" style="1" customWidth="1"/>
    <col min="6163" max="6163" width="32" style="1" customWidth="1"/>
    <col min="6164" max="6164" width="0" style="1" hidden="1" customWidth="1"/>
    <col min="6165" max="6165" width="2.85546875" style="1" customWidth="1"/>
    <col min="6166" max="6166" width="29.7109375" style="1" customWidth="1"/>
    <col min="6167" max="6167" width="18" style="1" bestFit="1" customWidth="1"/>
    <col min="6168" max="6403" width="10.7109375" style="1"/>
    <col min="6404" max="6404" width="8.5703125" style="1" customWidth="1"/>
    <col min="6405" max="6405" width="11" style="1" customWidth="1"/>
    <col min="6406" max="6406" width="9.7109375" style="1" customWidth="1"/>
    <col min="6407" max="6407" width="49.5703125" style="1" customWidth="1"/>
    <col min="6408" max="6408" width="0" style="1" hidden="1" customWidth="1"/>
    <col min="6409" max="6409" width="14.85546875" style="1" customWidth="1"/>
    <col min="6410" max="6410" width="13.42578125" style="1" customWidth="1"/>
    <col min="6411" max="6411" width="10.7109375" style="1" customWidth="1"/>
    <col min="6412" max="6412" width="7" style="1" customWidth="1"/>
    <col min="6413" max="6413" width="12.5703125" style="1" customWidth="1"/>
    <col min="6414" max="6414" width="3.5703125" style="1" customWidth="1"/>
    <col min="6415" max="6415" width="25" style="1" customWidth="1"/>
    <col min="6416" max="6416" width="1.5703125" style="1" customWidth="1"/>
    <col min="6417" max="6417" width="25.7109375" style="1" customWidth="1"/>
    <col min="6418" max="6418" width="2" style="1" customWidth="1"/>
    <col min="6419" max="6419" width="32" style="1" customWidth="1"/>
    <col min="6420" max="6420" width="0" style="1" hidden="1" customWidth="1"/>
    <col min="6421" max="6421" width="2.85546875" style="1" customWidth="1"/>
    <col min="6422" max="6422" width="29.7109375" style="1" customWidth="1"/>
    <col min="6423" max="6423" width="18" style="1" bestFit="1" customWidth="1"/>
    <col min="6424" max="6659" width="10.7109375" style="1"/>
    <col min="6660" max="6660" width="8.5703125" style="1" customWidth="1"/>
    <col min="6661" max="6661" width="11" style="1" customWidth="1"/>
    <col min="6662" max="6662" width="9.7109375" style="1" customWidth="1"/>
    <col min="6663" max="6663" width="49.5703125" style="1" customWidth="1"/>
    <col min="6664" max="6664" width="0" style="1" hidden="1" customWidth="1"/>
    <col min="6665" max="6665" width="14.85546875" style="1" customWidth="1"/>
    <col min="6666" max="6666" width="13.42578125" style="1" customWidth="1"/>
    <col min="6667" max="6667" width="10.7109375" style="1" customWidth="1"/>
    <col min="6668" max="6668" width="7" style="1" customWidth="1"/>
    <col min="6669" max="6669" width="12.5703125" style="1" customWidth="1"/>
    <col min="6670" max="6670" width="3.5703125" style="1" customWidth="1"/>
    <col min="6671" max="6671" width="25" style="1" customWidth="1"/>
    <col min="6672" max="6672" width="1.5703125" style="1" customWidth="1"/>
    <col min="6673" max="6673" width="25.7109375" style="1" customWidth="1"/>
    <col min="6674" max="6674" width="2" style="1" customWidth="1"/>
    <col min="6675" max="6675" width="32" style="1" customWidth="1"/>
    <col min="6676" max="6676" width="0" style="1" hidden="1" customWidth="1"/>
    <col min="6677" max="6677" width="2.85546875" style="1" customWidth="1"/>
    <col min="6678" max="6678" width="29.7109375" style="1" customWidth="1"/>
    <col min="6679" max="6679" width="18" style="1" bestFit="1" customWidth="1"/>
    <col min="6680" max="6915" width="10.7109375" style="1"/>
    <col min="6916" max="6916" width="8.5703125" style="1" customWidth="1"/>
    <col min="6917" max="6917" width="11" style="1" customWidth="1"/>
    <col min="6918" max="6918" width="9.7109375" style="1" customWidth="1"/>
    <col min="6919" max="6919" width="49.5703125" style="1" customWidth="1"/>
    <col min="6920" max="6920" width="0" style="1" hidden="1" customWidth="1"/>
    <col min="6921" max="6921" width="14.85546875" style="1" customWidth="1"/>
    <col min="6922" max="6922" width="13.42578125" style="1" customWidth="1"/>
    <col min="6923" max="6923" width="10.7109375" style="1" customWidth="1"/>
    <col min="6924" max="6924" width="7" style="1" customWidth="1"/>
    <col min="6925" max="6925" width="12.5703125" style="1" customWidth="1"/>
    <col min="6926" max="6926" width="3.5703125" style="1" customWidth="1"/>
    <col min="6927" max="6927" width="25" style="1" customWidth="1"/>
    <col min="6928" max="6928" width="1.5703125" style="1" customWidth="1"/>
    <col min="6929" max="6929" width="25.7109375" style="1" customWidth="1"/>
    <col min="6930" max="6930" width="2" style="1" customWidth="1"/>
    <col min="6931" max="6931" width="32" style="1" customWidth="1"/>
    <col min="6932" max="6932" width="0" style="1" hidden="1" customWidth="1"/>
    <col min="6933" max="6933" width="2.85546875" style="1" customWidth="1"/>
    <col min="6934" max="6934" width="29.7109375" style="1" customWidth="1"/>
    <col min="6935" max="6935" width="18" style="1" bestFit="1" customWidth="1"/>
    <col min="6936" max="7171" width="10.7109375" style="1"/>
    <col min="7172" max="7172" width="8.5703125" style="1" customWidth="1"/>
    <col min="7173" max="7173" width="11" style="1" customWidth="1"/>
    <col min="7174" max="7174" width="9.7109375" style="1" customWidth="1"/>
    <col min="7175" max="7175" width="49.5703125" style="1" customWidth="1"/>
    <col min="7176" max="7176" width="0" style="1" hidden="1" customWidth="1"/>
    <col min="7177" max="7177" width="14.85546875" style="1" customWidth="1"/>
    <col min="7178" max="7178" width="13.42578125" style="1" customWidth="1"/>
    <col min="7179" max="7179" width="10.7109375" style="1" customWidth="1"/>
    <col min="7180" max="7180" width="7" style="1" customWidth="1"/>
    <col min="7181" max="7181" width="12.5703125" style="1" customWidth="1"/>
    <col min="7182" max="7182" width="3.5703125" style="1" customWidth="1"/>
    <col min="7183" max="7183" width="25" style="1" customWidth="1"/>
    <col min="7184" max="7184" width="1.5703125" style="1" customWidth="1"/>
    <col min="7185" max="7185" width="25.7109375" style="1" customWidth="1"/>
    <col min="7186" max="7186" width="2" style="1" customWidth="1"/>
    <col min="7187" max="7187" width="32" style="1" customWidth="1"/>
    <col min="7188" max="7188" width="0" style="1" hidden="1" customWidth="1"/>
    <col min="7189" max="7189" width="2.85546875" style="1" customWidth="1"/>
    <col min="7190" max="7190" width="29.7109375" style="1" customWidth="1"/>
    <col min="7191" max="7191" width="18" style="1" bestFit="1" customWidth="1"/>
    <col min="7192" max="7427" width="10.7109375" style="1"/>
    <col min="7428" max="7428" width="8.5703125" style="1" customWidth="1"/>
    <col min="7429" max="7429" width="11" style="1" customWidth="1"/>
    <col min="7430" max="7430" width="9.7109375" style="1" customWidth="1"/>
    <col min="7431" max="7431" width="49.5703125" style="1" customWidth="1"/>
    <col min="7432" max="7432" width="0" style="1" hidden="1" customWidth="1"/>
    <col min="7433" max="7433" width="14.85546875" style="1" customWidth="1"/>
    <col min="7434" max="7434" width="13.42578125" style="1" customWidth="1"/>
    <col min="7435" max="7435" width="10.7109375" style="1" customWidth="1"/>
    <col min="7436" max="7436" width="7" style="1" customWidth="1"/>
    <col min="7437" max="7437" width="12.5703125" style="1" customWidth="1"/>
    <col min="7438" max="7438" width="3.5703125" style="1" customWidth="1"/>
    <col min="7439" max="7439" width="25" style="1" customWidth="1"/>
    <col min="7440" max="7440" width="1.5703125" style="1" customWidth="1"/>
    <col min="7441" max="7441" width="25.7109375" style="1" customWidth="1"/>
    <col min="7442" max="7442" width="2" style="1" customWidth="1"/>
    <col min="7443" max="7443" width="32" style="1" customWidth="1"/>
    <col min="7444" max="7444" width="0" style="1" hidden="1" customWidth="1"/>
    <col min="7445" max="7445" width="2.85546875" style="1" customWidth="1"/>
    <col min="7446" max="7446" width="29.7109375" style="1" customWidth="1"/>
    <col min="7447" max="7447" width="18" style="1" bestFit="1" customWidth="1"/>
    <col min="7448" max="7683" width="10.7109375" style="1"/>
    <col min="7684" max="7684" width="8.5703125" style="1" customWidth="1"/>
    <col min="7685" max="7685" width="11" style="1" customWidth="1"/>
    <col min="7686" max="7686" width="9.7109375" style="1" customWidth="1"/>
    <col min="7687" max="7687" width="49.5703125" style="1" customWidth="1"/>
    <col min="7688" max="7688" width="0" style="1" hidden="1" customWidth="1"/>
    <col min="7689" max="7689" width="14.85546875" style="1" customWidth="1"/>
    <col min="7690" max="7690" width="13.42578125" style="1" customWidth="1"/>
    <col min="7691" max="7691" width="10.7109375" style="1" customWidth="1"/>
    <col min="7692" max="7692" width="7" style="1" customWidth="1"/>
    <col min="7693" max="7693" width="12.5703125" style="1" customWidth="1"/>
    <col min="7694" max="7694" width="3.5703125" style="1" customWidth="1"/>
    <col min="7695" max="7695" width="25" style="1" customWidth="1"/>
    <col min="7696" max="7696" width="1.5703125" style="1" customWidth="1"/>
    <col min="7697" max="7697" width="25.7109375" style="1" customWidth="1"/>
    <col min="7698" max="7698" width="2" style="1" customWidth="1"/>
    <col min="7699" max="7699" width="32" style="1" customWidth="1"/>
    <col min="7700" max="7700" width="0" style="1" hidden="1" customWidth="1"/>
    <col min="7701" max="7701" width="2.85546875" style="1" customWidth="1"/>
    <col min="7702" max="7702" width="29.7109375" style="1" customWidth="1"/>
    <col min="7703" max="7703" width="18" style="1" bestFit="1" customWidth="1"/>
    <col min="7704" max="7939" width="10.7109375" style="1"/>
    <col min="7940" max="7940" width="8.5703125" style="1" customWidth="1"/>
    <col min="7941" max="7941" width="11" style="1" customWidth="1"/>
    <col min="7942" max="7942" width="9.7109375" style="1" customWidth="1"/>
    <col min="7943" max="7943" width="49.5703125" style="1" customWidth="1"/>
    <col min="7944" max="7944" width="0" style="1" hidden="1" customWidth="1"/>
    <col min="7945" max="7945" width="14.85546875" style="1" customWidth="1"/>
    <col min="7946" max="7946" width="13.42578125" style="1" customWidth="1"/>
    <col min="7947" max="7947" width="10.7109375" style="1" customWidth="1"/>
    <col min="7948" max="7948" width="7" style="1" customWidth="1"/>
    <col min="7949" max="7949" width="12.5703125" style="1" customWidth="1"/>
    <col min="7950" max="7950" width="3.5703125" style="1" customWidth="1"/>
    <col min="7951" max="7951" width="25" style="1" customWidth="1"/>
    <col min="7952" max="7952" width="1.5703125" style="1" customWidth="1"/>
    <col min="7953" max="7953" width="25.7109375" style="1" customWidth="1"/>
    <col min="7954" max="7954" width="2" style="1" customWidth="1"/>
    <col min="7955" max="7955" width="32" style="1" customWidth="1"/>
    <col min="7956" max="7956" width="0" style="1" hidden="1" customWidth="1"/>
    <col min="7957" max="7957" width="2.85546875" style="1" customWidth="1"/>
    <col min="7958" max="7958" width="29.7109375" style="1" customWidth="1"/>
    <col min="7959" max="7959" width="18" style="1" bestFit="1" customWidth="1"/>
    <col min="7960" max="8195" width="10.7109375" style="1"/>
    <col min="8196" max="8196" width="8.5703125" style="1" customWidth="1"/>
    <col min="8197" max="8197" width="11" style="1" customWidth="1"/>
    <col min="8198" max="8198" width="9.7109375" style="1" customWidth="1"/>
    <col min="8199" max="8199" width="49.5703125" style="1" customWidth="1"/>
    <col min="8200" max="8200" width="0" style="1" hidden="1" customWidth="1"/>
    <col min="8201" max="8201" width="14.85546875" style="1" customWidth="1"/>
    <col min="8202" max="8202" width="13.42578125" style="1" customWidth="1"/>
    <col min="8203" max="8203" width="10.7109375" style="1" customWidth="1"/>
    <col min="8204" max="8204" width="7" style="1" customWidth="1"/>
    <col min="8205" max="8205" width="12.5703125" style="1" customWidth="1"/>
    <col min="8206" max="8206" width="3.5703125" style="1" customWidth="1"/>
    <col min="8207" max="8207" width="25" style="1" customWidth="1"/>
    <col min="8208" max="8208" width="1.5703125" style="1" customWidth="1"/>
    <col min="8209" max="8209" width="25.7109375" style="1" customWidth="1"/>
    <col min="8210" max="8210" width="2" style="1" customWidth="1"/>
    <col min="8211" max="8211" width="32" style="1" customWidth="1"/>
    <col min="8212" max="8212" width="0" style="1" hidden="1" customWidth="1"/>
    <col min="8213" max="8213" width="2.85546875" style="1" customWidth="1"/>
    <col min="8214" max="8214" width="29.7109375" style="1" customWidth="1"/>
    <col min="8215" max="8215" width="18" style="1" bestFit="1" customWidth="1"/>
    <col min="8216" max="8451" width="10.7109375" style="1"/>
    <col min="8452" max="8452" width="8.5703125" style="1" customWidth="1"/>
    <col min="8453" max="8453" width="11" style="1" customWidth="1"/>
    <col min="8454" max="8454" width="9.7109375" style="1" customWidth="1"/>
    <col min="8455" max="8455" width="49.5703125" style="1" customWidth="1"/>
    <col min="8456" max="8456" width="0" style="1" hidden="1" customWidth="1"/>
    <col min="8457" max="8457" width="14.85546875" style="1" customWidth="1"/>
    <col min="8458" max="8458" width="13.42578125" style="1" customWidth="1"/>
    <col min="8459" max="8459" width="10.7109375" style="1" customWidth="1"/>
    <col min="8460" max="8460" width="7" style="1" customWidth="1"/>
    <col min="8461" max="8461" width="12.5703125" style="1" customWidth="1"/>
    <col min="8462" max="8462" width="3.5703125" style="1" customWidth="1"/>
    <col min="8463" max="8463" width="25" style="1" customWidth="1"/>
    <col min="8464" max="8464" width="1.5703125" style="1" customWidth="1"/>
    <col min="8465" max="8465" width="25.7109375" style="1" customWidth="1"/>
    <col min="8466" max="8466" width="2" style="1" customWidth="1"/>
    <col min="8467" max="8467" width="32" style="1" customWidth="1"/>
    <col min="8468" max="8468" width="0" style="1" hidden="1" customWidth="1"/>
    <col min="8469" max="8469" width="2.85546875" style="1" customWidth="1"/>
    <col min="8470" max="8470" width="29.7109375" style="1" customWidth="1"/>
    <col min="8471" max="8471" width="18" style="1" bestFit="1" customWidth="1"/>
    <col min="8472" max="8707" width="10.7109375" style="1"/>
    <col min="8708" max="8708" width="8.5703125" style="1" customWidth="1"/>
    <col min="8709" max="8709" width="11" style="1" customWidth="1"/>
    <col min="8710" max="8710" width="9.7109375" style="1" customWidth="1"/>
    <col min="8711" max="8711" width="49.5703125" style="1" customWidth="1"/>
    <col min="8712" max="8712" width="0" style="1" hidden="1" customWidth="1"/>
    <col min="8713" max="8713" width="14.85546875" style="1" customWidth="1"/>
    <col min="8714" max="8714" width="13.42578125" style="1" customWidth="1"/>
    <col min="8715" max="8715" width="10.7109375" style="1" customWidth="1"/>
    <col min="8716" max="8716" width="7" style="1" customWidth="1"/>
    <col min="8717" max="8717" width="12.5703125" style="1" customWidth="1"/>
    <col min="8718" max="8718" width="3.5703125" style="1" customWidth="1"/>
    <col min="8719" max="8719" width="25" style="1" customWidth="1"/>
    <col min="8720" max="8720" width="1.5703125" style="1" customWidth="1"/>
    <col min="8721" max="8721" width="25.7109375" style="1" customWidth="1"/>
    <col min="8722" max="8722" width="2" style="1" customWidth="1"/>
    <col min="8723" max="8723" width="32" style="1" customWidth="1"/>
    <col min="8724" max="8724" width="0" style="1" hidden="1" customWidth="1"/>
    <col min="8725" max="8725" width="2.85546875" style="1" customWidth="1"/>
    <col min="8726" max="8726" width="29.7109375" style="1" customWidth="1"/>
    <col min="8727" max="8727" width="18" style="1" bestFit="1" customWidth="1"/>
    <col min="8728" max="8963" width="10.7109375" style="1"/>
    <col min="8964" max="8964" width="8.5703125" style="1" customWidth="1"/>
    <col min="8965" max="8965" width="11" style="1" customWidth="1"/>
    <col min="8966" max="8966" width="9.7109375" style="1" customWidth="1"/>
    <col min="8967" max="8967" width="49.5703125" style="1" customWidth="1"/>
    <col min="8968" max="8968" width="0" style="1" hidden="1" customWidth="1"/>
    <col min="8969" max="8969" width="14.85546875" style="1" customWidth="1"/>
    <col min="8970" max="8970" width="13.42578125" style="1" customWidth="1"/>
    <col min="8971" max="8971" width="10.7109375" style="1" customWidth="1"/>
    <col min="8972" max="8972" width="7" style="1" customWidth="1"/>
    <col min="8973" max="8973" width="12.5703125" style="1" customWidth="1"/>
    <col min="8974" max="8974" width="3.5703125" style="1" customWidth="1"/>
    <col min="8975" max="8975" width="25" style="1" customWidth="1"/>
    <col min="8976" max="8976" width="1.5703125" style="1" customWidth="1"/>
    <col min="8977" max="8977" width="25.7109375" style="1" customWidth="1"/>
    <col min="8978" max="8978" width="2" style="1" customWidth="1"/>
    <col min="8979" max="8979" width="32" style="1" customWidth="1"/>
    <col min="8980" max="8980" width="0" style="1" hidden="1" customWidth="1"/>
    <col min="8981" max="8981" width="2.85546875" style="1" customWidth="1"/>
    <col min="8982" max="8982" width="29.7109375" style="1" customWidth="1"/>
    <col min="8983" max="8983" width="18" style="1" bestFit="1" customWidth="1"/>
    <col min="8984" max="9219" width="10.7109375" style="1"/>
    <col min="9220" max="9220" width="8.5703125" style="1" customWidth="1"/>
    <col min="9221" max="9221" width="11" style="1" customWidth="1"/>
    <col min="9222" max="9222" width="9.7109375" style="1" customWidth="1"/>
    <col min="9223" max="9223" width="49.5703125" style="1" customWidth="1"/>
    <col min="9224" max="9224" width="0" style="1" hidden="1" customWidth="1"/>
    <col min="9225" max="9225" width="14.85546875" style="1" customWidth="1"/>
    <col min="9226" max="9226" width="13.42578125" style="1" customWidth="1"/>
    <col min="9227" max="9227" width="10.7109375" style="1" customWidth="1"/>
    <col min="9228" max="9228" width="7" style="1" customWidth="1"/>
    <col min="9229" max="9229" width="12.5703125" style="1" customWidth="1"/>
    <col min="9230" max="9230" width="3.5703125" style="1" customWidth="1"/>
    <col min="9231" max="9231" width="25" style="1" customWidth="1"/>
    <col min="9232" max="9232" width="1.5703125" style="1" customWidth="1"/>
    <col min="9233" max="9233" width="25.7109375" style="1" customWidth="1"/>
    <col min="9234" max="9234" width="2" style="1" customWidth="1"/>
    <col min="9235" max="9235" width="32" style="1" customWidth="1"/>
    <col min="9236" max="9236" width="0" style="1" hidden="1" customWidth="1"/>
    <col min="9237" max="9237" width="2.85546875" style="1" customWidth="1"/>
    <col min="9238" max="9238" width="29.7109375" style="1" customWidth="1"/>
    <col min="9239" max="9239" width="18" style="1" bestFit="1" customWidth="1"/>
    <col min="9240" max="9475" width="10.7109375" style="1"/>
    <col min="9476" max="9476" width="8.5703125" style="1" customWidth="1"/>
    <col min="9477" max="9477" width="11" style="1" customWidth="1"/>
    <col min="9478" max="9478" width="9.7109375" style="1" customWidth="1"/>
    <col min="9479" max="9479" width="49.5703125" style="1" customWidth="1"/>
    <col min="9480" max="9480" width="0" style="1" hidden="1" customWidth="1"/>
    <col min="9481" max="9481" width="14.85546875" style="1" customWidth="1"/>
    <col min="9482" max="9482" width="13.42578125" style="1" customWidth="1"/>
    <col min="9483" max="9483" width="10.7109375" style="1" customWidth="1"/>
    <col min="9484" max="9484" width="7" style="1" customWidth="1"/>
    <col min="9485" max="9485" width="12.5703125" style="1" customWidth="1"/>
    <col min="9486" max="9486" width="3.5703125" style="1" customWidth="1"/>
    <col min="9487" max="9487" width="25" style="1" customWidth="1"/>
    <col min="9488" max="9488" width="1.5703125" style="1" customWidth="1"/>
    <col min="9489" max="9489" width="25.7109375" style="1" customWidth="1"/>
    <col min="9490" max="9490" width="2" style="1" customWidth="1"/>
    <col min="9491" max="9491" width="32" style="1" customWidth="1"/>
    <col min="9492" max="9492" width="0" style="1" hidden="1" customWidth="1"/>
    <col min="9493" max="9493" width="2.85546875" style="1" customWidth="1"/>
    <col min="9494" max="9494" width="29.7109375" style="1" customWidth="1"/>
    <col min="9495" max="9495" width="18" style="1" bestFit="1" customWidth="1"/>
    <col min="9496" max="9731" width="10.7109375" style="1"/>
    <col min="9732" max="9732" width="8.5703125" style="1" customWidth="1"/>
    <col min="9733" max="9733" width="11" style="1" customWidth="1"/>
    <col min="9734" max="9734" width="9.7109375" style="1" customWidth="1"/>
    <col min="9735" max="9735" width="49.5703125" style="1" customWidth="1"/>
    <col min="9736" max="9736" width="0" style="1" hidden="1" customWidth="1"/>
    <col min="9737" max="9737" width="14.85546875" style="1" customWidth="1"/>
    <col min="9738" max="9738" width="13.42578125" style="1" customWidth="1"/>
    <col min="9739" max="9739" width="10.7109375" style="1" customWidth="1"/>
    <col min="9740" max="9740" width="7" style="1" customWidth="1"/>
    <col min="9741" max="9741" width="12.5703125" style="1" customWidth="1"/>
    <col min="9742" max="9742" width="3.5703125" style="1" customWidth="1"/>
    <col min="9743" max="9743" width="25" style="1" customWidth="1"/>
    <col min="9744" max="9744" width="1.5703125" style="1" customWidth="1"/>
    <col min="9745" max="9745" width="25.7109375" style="1" customWidth="1"/>
    <col min="9746" max="9746" width="2" style="1" customWidth="1"/>
    <col min="9747" max="9747" width="32" style="1" customWidth="1"/>
    <col min="9748" max="9748" width="0" style="1" hidden="1" customWidth="1"/>
    <col min="9749" max="9749" width="2.85546875" style="1" customWidth="1"/>
    <col min="9750" max="9750" width="29.7109375" style="1" customWidth="1"/>
    <col min="9751" max="9751" width="18" style="1" bestFit="1" customWidth="1"/>
    <col min="9752" max="9987" width="10.7109375" style="1"/>
    <col min="9988" max="9988" width="8.5703125" style="1" customWidth="1"/>
    <col min="9989" max="9989" width="11" style="1" customWidth="1"/>
    <col min="9990" max="9990" width="9.7109375" style="1" customWidth="1"/>
    <col min="9991" max="9991" width="49.5703125" style="1" customWidth="1"/>
    <col min="9992" max="9992" width="0" style="1" hidden="1" customWidth="1"/>
    <col min="9993" max="9993" width="14.85546875" style="1" customWidth="1"/>
    <col min="9994" max="9994" width="13.42578125" style="1" customWidth="1"/>
    <col min="9995" max="9995" width="10.7109375" style="1" customWidth="1"/>
    <col min="9996" max="9996" width="7" style="1" customWidth="1"/>
    <col min="9997" max="9997" width="12.5703125" style="1" customWidth="1"/>
    <col min="9998" max="9998" width="3.5703125" style="1" customWidth="1"/>
    <col min="9999" max="9999" width="25" style="1" customWidth="1"/>
    <col min="10000" max="10000" width="1.5703125" style="1" customWidth="1"/>
    <col min="10001" max="10001" width="25.7109375" style="1" customWidth="1"/>
    <col min="10002" max="10002" width="2" style="1" customWidth="1"/>
    <col min="10003" max="10003" width="32" style="1" customWidth="1"/>
    <col min="10004" max="10004" width="0" style="1" hidden="1" customWidth="1"/>
    <col min="10005" max="10005" width="2.85546875" style="1" customWidth="1"/>
    <col min="10006" max="10006" width="29.7109375" style="1" customWidth="1"/>
    <col min="10007" max="10007" width="18" style="1" bestFit="1" customWidth="1"/>
    <col min="10008" max="10243" width="10.7109375" style="1"/>
    <col min="10244" max="10244" width="8.5703125" style="1" customWidth="1"/>
    <col min="10245" max="10245" width="11" style="1" customWidth="1"/>
    <col min="10246" max="10246" width="9.7109375" style="1" customWidth="1"/>
    <col min="10247" max="10247" width="49.5703125" style="1" customWidth="1"/>
    <col min="10248" max="10248" width="0" style="1" hidden="1" customWidth="1"/>
    <col min="10249" max="10249" width="14.85546875" style="1" customWidth="1"/>
    <col min="10250" max="10250" width="13.42578125" style="1" customWidth="1"/>
    <col min="10251" max="10251" width="10.7109375" style="1" customWidth="1"/>
    <col min="10252" max="10252" width="7" style="1" customWidth="1"/>
    <col min="10253" max="10253" width="12.5703125" style="1" customWidth="1"/>
    <col min="10254" max="10254" width="3.5703125" style="1" customWidth="1"/>
    <col min="10255" max="10255" width="25" style="1" customWidth="1"/>
    <col min="10256" max="10256" width="1.5703125" style="1" customWidth="1"/>
    <col min="10257" max="10257" width="25.7109375" style="1" customWidth="1"/>
    <col min="10258" max="10258" width="2" style="1" customWidth="1"/>
    <col min="10259" max="10259" width="32" style="1" customWidth="1"/>
    <col min="10260" max="10260" width="0" style="1" hidden="1" customWidth="1"/>
    <col min="10261" max="10261" width="2.85546875" style="1" customWidth="1"/>
    <col min="10262" max="10262" width="29.7109375" style="1" customWidth="1"/>
    <col min="10263" max="10263" width="18" style="1" bestFit="1" customWidth="1"/>
    <col min="10264" max="10499" width="10.7109375" style="1"/>
    <col min="10500" max="10500" width="8.5703125" style="1" customWidth="1"/>
    <col min="10501" max="10501" width="11" style="1" customWidth="1"/>
    <col min="10502" max="10502" width="9.7109375" style="1" customWidth="1"/>
    <col min="10503" max="10503" width="49.5703125" style="1" customWidth="1"/>
    <col min="10504" max="10504" width="0" style="1" hidden="1" customWidth="1"/>
    <col min="10505" max="10505" width="14.85546875" style="1" customWidth="1"/>
    <col min="10506" max="10506" width="13.42578125" style="1" customWidth="1"/>
    <col min="10507" max="10507" width="10.7109375" style="1" customWidth="1"/>
    <col min="10508" max="10508" width="7" style="1" customWidth="1"/>
    <col min="10509" max="10509" width="12.5703125" style="1" customWidth="1"/>
    <col min="10510" max="10510" width="3.5703125" style="1" customWidth="1"/>
    <col min="10511" max="10511" width="25" style="1" customWidth="1"/>
    <col min="10512" max="10512" width="1.5703125" style="1" customWidth="1"/>
    <col min="10513" max="10513" width="25.7109375" style="1" customWidth="1"/>
    <col min="10514" max="10514" width="2" style="1" customWidth="1"/>
    <col min="10515" max="10515" width="32" style="1" customWidth="1"/>
    <col min="10516" max="10516" width="0" style="1" hidden="1" customWidth="1"/>
    <col min="10517" max="10517" width="2.85546875" style="1" customWidth="1"/>
    <col min="10518" max="10518" width="29.7109375" style="1" customWidth="1"/>
    <col min="10519" max="10519" width="18" style="1" bestFit="1" customWidth="1"/>
    <col min="10520" max="10755" width="10.7109375" style="1"/>
    <col min="10756" max="10756" width="8.5703125" style="1" customWidth="1"/>
    <col min="10757" max="10757" width="11" style="1" customWidth="1"/>
    <col min="10758" max="10758" width="9.7109375" style="1" customWidth="1"/>
    <col min="10759" max="10759" width="49.5703125" style="1" customWidth="1"/>
    <col min="10760" max="10760" width="0" style="1" hidden="1" customWidth="1"/>
    <col min="10761" max="10761" width="14.85546875" style="1" customWidth="1"/>
    <col min="10762" max="10762" width="13.42578125" style="1" customWidth="1"/>
    <col min="10763" max="10763" width="10.7109375" style="1" customWidth="1"/>
    <col min="10764" max="10764" width="7" style="1" customWidth="1"/>
    <col min="10765" max="10765" width="12.5703125" style="1" customWidth="1"/>
    <col min="10766" max="10766" width="3.5703125" style="1" customWidth="1"/>
    <col min="10767" max="10767" width="25" style="1" customWidth="1"/>
    <col min="10768" max="10768" width="1.5703125" style="1" customWidth="1"/>
    <col min="10769" max="10769" width="25.7109375" style="1" customWidth="1"/>
    <col min="10770" max="10770" width="2" style="1" customWidth="1"/>
    <col min="10771" max="10771" width="32" style="1" customWidth="1"/>
    <col min="10772" max="10772" width="0" style="1" hidden="1" customWidth="1"/>
    <col min="10773" max="10773" width="2.85546875" style="1" customWidth="1"/>
    <col min="10774" max="10774" width="29.7109375" style="1" customWidth="1"/>
    <col min="10775" max="10775" width="18" style="1" bestFit="1" customWidth="1"/>
    <col min="10776" max="11011" width="10.7109375" style="1"/>
    <col min="11012" max="11012" width="8.5703125" style="1" customWidth="1"/>
    <col min="11013" max="11013" width="11" style="1" customWidth="1"/>
    <col min="11014" max="11014" width="9.7109375" style="1" customWidth="1"/>
    <col min="11015" max="11015" width="49.5703125" style="1" customWidth="1"/>
    <col min="11016" max="11016" width="0" style="1" hidden="1" customWidth="1"/>
    <col min="11017" max="11017" width="14.85546875" style="1" customWidth="1"/>
    <col min="11018" max="11018" width="13.42578125" style="1" customWidth="1"/>
    <col min="11019" max="11019" width="10.7109375" style="1" customWidth="1"/>
    <col min="11020" max="11020" width="7" style="1" customWidth="1"/>
    <col min="11021" max="11021" width="12.5703125" style="1" customWidth="1"/>
    <col min="11022" max="11022" width="3.5703125" style="1" customWidth="1"/>
    <col min="11023" max="11023" width="25" style="1" customWidth="1"/>
    <col min="11024" max="11024" width="1.5703125" style="1" customWidth="1"/>
    <col min="11025" max="11025" width="25.7109375" style="1" customWidth="1"/>
    <col min="11026" max="11026" width="2" style="1" customWidth="1"/>
    <col min="11027" max="11027" width="32" style="1" customWidth="1"/>
    <col min="11028" max="11028" width="0" style="1" hidden="1" customWidth="1"/>
    <col min="11029" max="11029" width="2.85546875" style="1" customWidth="1"/>
    <col min="11030" max="11030" width="29.7109375" style="1" customWidth="1"/>
    <col min="11031" max="11031" width="18" style="1" bestFit="1" customWidth="1"/>
    <col min="11032" max="11267" width="10.7109375" style="1"/>
    <col min="11268" max="11268" width="8.5703125" style="1" customWidth="1"/>
    <col min="11269" max="11269" width="11" style="1" customWidth="1"/>
    <col min="11270" max="11270" width="9.7109375" style="1" customWidth="1"/>
    <col min="11271" max="11271" width="49.5703125" style="1" customWidth="1"/>
    <col min="11272" max="11272" width="0" style="1" hidden="1" customWidth="1"/>
    <col min="11273" max="11273" width="14.85546875" style="1" customWidth="1"/>
    <col min="11274" max="11274" width="13.42578125" style="1" customWidth="1"/>
    <col min="11275" max="11275" width="10.7109375" style="1" customWidth="1"/>
    <col min="11276" max="11276" width="7" style="1" customWidth="1"/>
    <col min="11277" max="11277" width="12.5703125" style="1" customWidth="1"/>
    <col min="11278" max="11278" width="3.5703125" style="1" customWidth="1"/>
    <col min="11279" max="11279" width="25" style="1" customWidth="1"/>
    <col min="11280" max="11280" width="1.5703125" style="1" customWidth="1"/>
    <col min="11281" max="11281" width="25.7109375" style="1" customWidth="1"/>
    <col min="11282" max="11282" width="2" style="1" customWidth="1"/>
    <col min="11283" max="11283" width="32" style="1" customWidth="1"/>
    <col min="11284" max="11284" width="0" style="1" hidden="1" customWidth="1"/>
    <col min="11285" max="11285" width="2.85546875" style="1" customWidth="1"/>
    <col min="11286" max="11286" width="29.7109375" style="1" customWidth="1"/>
    <col min="11287" max="11287" width="18" style="1" bestFit="1" customWidth="1"/>
    <col min="11288" max="11523" width="10.7109375" style="1"/>
    <col min="11524" max="11524" width="8.5703125" style="1" customWidth="1"/>
    <col min="11525" max="11525" width="11" style="1" customWidth="1"/>
    <col min="11526" max="11526" width="9.7109375" style="1" customWidth="1"/>
    <col min="11527" max="11527" width="49.5703125" style="1" customWidth="1"/>
    <col min="11528" max="11528" width="0" style="1" hidden="1" customWidth="1"/>
    <col min="11529" max="11529" width="14.85546875" style="1" customWidth="1"/>
    <col min="11530" max="11530" width="13.42578125" style="1" customWidth="1"/>
    <col min="11531" max="11531" width="10.7109375" style="1" customWidth="1"/>
    <col min="11532" max="11532" width="7" style="1" customWidth="1"/>
    <col min="11533" max="11533" width="12.5703125" style="1" customWidth="1"/>
    <col min="11534" max="11534" width="3.5703125" style="1" customWidth="1"/>
    <col min="11535" max="11535" width="25" style="1" customWidth="1"/>
    <col min="11536" max="11536" width="1.5703125" style="1" customWidth="1"/>
    <col min="11537" max="11537" width="25.7109375" style="1" customWidth="1"/>
    <col min="11538" max="11538" width="2" style="1" customWidth="1"/>
    <col min="11539" max="11539" width="32" style="1" customWidth="1"/>
    <col min="11540" max="11540" width="0" style="1" hidden="1" customWidth="1"/>
    <col min="11541" max="11541" width="2.85546875" style="1" customWidth="1"/>
    <col min="11542" max="11542" width="29.7109375" style="1" customWidth="1"/>
    <col min="11543" max="11543" width="18" style="1" bestFit="1" customWidth="1"/>
    <col min="11544" max="11779" width="10.7109375" style="1"/>
    <col min="11780" max="11780" width="8.5703125" style="1" customWidth="1"/>
    <col min="11781" max="11781" width="11" style="1" customWidth="1"/>
    <col min="11782" max="11782" width="9.7109375" style="1" customWidth="1"/>
    <col min="11783" max="11783" width="49.5703125" style="1" customWidth="1"/>
    <col min="11784" max="11784" width="0" style="1" hidden="1" customWidth="1"/>
    <col min="11785" max="11785" width="14.85546875" style="1" customWidth="1"/>
    <col min="11786" max="11786" width="13.42578125" style="1" customWidth="1"/>
    <col min="11787" max="11787" width="10.7109375" style="1" customWidth="1"/>
    <col min="11788" max="11788" width="7" style="1" customWidth="1"/>
    <col min="11789" max="11789" width="12.5703125" style="1" customWidth="1"/>
    <col min="11790" max="11790" width="3.5703125" style="1" customWidth="1"/>
    <col min="11791" max="11791" width="25" style="1" customWidth="1"/>
    <col min="11792" max="11792" width="1.5703125" style="1" customWidth="1"/>
    <col min="11793" max="11793" width="25.7109375" style="1" customWidth="1"/>
    <col min="11794" max="11794" width="2" style="1" customWidth="1"/>
    <col min="11795" max="11795" width="32" style="1" customWidth="1"/>
    <col min="11796" max="11796" width="0" style="1" hidden="1" customWidth="1"/>
    <col min="11797" max="11797" width="2.85546875" style="1" customWidth="1"/>
    <col min="11798" max="11798" width="29.7109375" style="1" customWidth="1"/>
    <col min="11799" max="11799" width="18" style="1" bestFit="1" customWidth="1"/>
    <col min="11800" max="12035" width="10.7109375" style="1"/>
    <col min="12036" max="12036" width="8.5703125" style="1" customWidth="1"/>
    <col min="12037" max="12037" width="11" style="1" customWidth="1"/>
    <col min="12038" max="12038" width="9.7109375" style="1" customWidth="1"/>
    <col min="12039" max="12039" width="49.5703125" style="1" customWidth="1"/>
    <col min="12040" max="12040" width="0" style="1" hidden="1" customWidth="1"/>
    <col min="12041" max="12041" width="14.85546875" style="1" customWidth="1"/>
    <col min="12042" max="12042" width="13.42578125" style="1" customWidth="1"/>
    <col min="12043" max="12043" width="10.7109375" style="1" customWidth="1"/>
    <col min="12044" max="12044" width="7" style="1" customWidth="1"/>
    <col min="12045" max="12045" width="12.5703125" style="1" customWidth="1"/>
    <col min="12046" max="12046" width="3.5703125" style="1" customWidth="1"/>
    <col min="12047" max="12047" width="25" style="1" customWidth="1"/>
    <col min="12048" max="12048" width="1.5703125" style="1" customWidth="1"/>
    <col min="12049" max="12049" width="25.7109375" style="1" customWidth="1"/>
    <col min="12050" max="12050" width="2" style="1" customWidth="1"/>
    <col min="12051" max="12051" width="32" style="1" customWidth="1"/>
    <col min="12052" max="12052" width="0" style="1" hidden="1" customWidth="1"/>
    <col min="12053" max="12053" width="2.85546875" style="1" customWidth="1"/>
    <col min="12054" max="12054" width="29.7109375" style="1" customWidth="1"/>
    <col min="12055" max="12055" width="18" style="1" bestFit="1" customWidth="1"/>
    <col min="12056" max="12291" width="10.7109375" style="1"/>
    <col min="12292" max="12292" width="8.5703125" style="1" customWidth="1"/>
    <col min="12293" max="12293" width="11" style="1" customWidth="1"/>
    <col min="12294" max="12294" width="9.7109375" style="1" customWidth="1"/>
    <col min="12295" max="12295" width="49.5703125" style="1" customWidth="1"/>
    <col min="12296" max="12296" width="0" style="1" hidden="1" customWidth="1"/>
    <col min="12297" max="12297" width="14.85546875" style="1" customWidth="1"/>
    <col min="12298" max="12298" width="13.42578125" style="1" customWidth="1"/>
    <col min="12299" max="12299" width="10.7109375" style="1" customWidth="1"/>
    <col min="12300" max="12300" width="7" style="1" customWidth="1"/>
    <col min="12301" max="12301" width="12.5703125" style="1" customWidth="1"/>
    <col min="12302" max="12302" width="3.5703125" style="1" customWidth="1"/>
    <col min="12303" max="12303" width="25" style="1" customWidth="1"/>
    <col min="12304" max="12304" width="1.5703125" style="1" customWidth="1"/>
    <col min="12305" max="12305" width="25.7109375" style="1" customWidth="1"/>
    <col min="12306" max="12306" width="2" style="1" customWidth="1"/>
    <col min="12307" max="12307" width="32" style="1" customWidth="1"/>
    <col min="12308" max="12308" width="0" style="1" hidden="1" customWidth="1"/>
    <col min="12309" max="12309" width="2.85546875" style="1" customWidth="1"/>
    <col min="12310" max="12310" width="29.7109375" style="1" customWidth="1"/>
    <col min="12311" max="12311" width="18" style="1" bestFit="1" customWidth="1"/>
    <col min="12312" max="12547" width="10.7109375" style="1"/>
    <col min="12548" max="12548" width="8.5703125" style="1" customWidth="1"/>
    <col min="12549" max="12549" width="11" style="1" customWidth="1"/>
    <col min="12550" max="12550" width="9.7109375" style="1" customWidth="1"/>
    <col min="12551" max="12551" width="49.5703125" style="1" customWidth="1"/>
    <col min="12552" max="12552" width="0" style="1" hidden="1" customWidth="1"/>
    <col min="12553" max="12553" width="14.85546875" style="1" customWidth="1"/>
    <col min="12554" max="12554" width="13.42578125" style="1" customWidth="1"/>
    <col min="12555" max="12555" width="10.7109375" style="1" customWidth="1"/>
    <col min="12556" max="12556" width="7" style="1" customWidth="1"/>
    <col min="12557" max="12557" width="12.5703125" style="1" customWidth="1"/>
    <col min="12558" max="12558" width="3.5703125" style="1" customWidth="1"/>
    <col min="12559" max="12559" width="25" style="1" customWidth="1"/>
    <col min="12560" max="12560" width="1.5703125" style="1" customWidth="1"/>
    <col min="12561" max="12561" width="25.7109375" style="1" customWidth="1"/>
    <col min="12562" max="12562" width="2" style="1" customWidth="1"/>
    <col min="12563" max="12563" width="32" style="1" customWidth="1"/>
    <col min="12564" max="12564" width="0" style="1" hidden="1" customWidth="1"/>
    <col min="12565" max="12565" width="2.85546875" style="1" customWidth="1"/>
    <col min="12566" max="12566" width="29.7109375" style="1" customWidth="1"/>
    <col min="12567" max="12567" width="18" style="1" bestFit="1" customWidth="1"/>
    <col min="12568" max="12803" width="10.7109375" style="1"/>
    <col min="12804" max="12804" width="8.5703125" style="1" customWidth="1"/>
    <col min="12805" max="12805" width="11" style="1" customWidth="1"/>
    <col min="12806" max="12806" width="9.7109375" style="1" customWidth="1"/>
    <col min="12807" max="12807" width="49.5703125" style="1" customWidth="1"/>
    <col min="12808" max="12808" width="0" style="1" hidden="1" customWidth="1"/>
    <col min="12809" max="12809" width="14.85546875" style="1" customWidth="1"/>
    <col min="12810" max="12810" width="13.42578125" style="1" customWidth="1"/>
    <col min="12811" max="12811" width="10.7109375" style="1" customWidth="1"/>
    <col min="12812" max="12812" width="7" style="1" customWidth="1"/>
    <col min="12813" max="12813" width="12.5703125" style="1" customWidth="1"/>
    <col min="12814" max="12814" width="3.5703125" style="1" customWidth="1"/>
    <col min="12815" max="12815" width="25" style="1" customWidth="1"/>
    <col min="12816" max="12816" width="1.5703125" style="1" customWidth="1"/>
    <col min="12817" max="12817" width="25.7109375" style="1" customWidth="1"/>
    <col min="12818" max="12818" width="2" style="1" customWidth="1"/>
    <col min="12819" max="12819" width="32" style="1" customWidth="1"/>
    <col min="12820" max="12820" width="0" style="1" hidden="1" customWidth="1"/>
    <col min="12821" max="12821" width="2.85546875" style="1" customWidth="1"/>
    <col min="12822" max="12822" width="29.7109375" style="1" customWidth="1"/>
    <col min="12823" max="12823" width="18" style="1" bestFit="1" customWidth="1"/>
    <col min="12824" max="13059" width="10.7109375" style="1"/>
    <col min="13060" max="13060" width="8.5703125" style="1" customWidth="1"/>
    <col min="13061" max="13061" width="11" style="1" customWidth="1"/>
    <col min="13062" max="13062" width="9.7109375" style="1" customWidth="1"/>
    <col min="13063" max="13063" width="49.5703125" style="1" customWidth="1"/>
    <col min="13064" max="13064" width="0" style="1" hidden="1" customWidth="1"/>
    <col min="13065" max="13065" width="14.85546875" style="1" customWidth="1"/>
    <col min="13066" max="13066" width="13.42578125" style="1" customWidth="1"/>
    <col min="13067" max="13067" width="10.7109375" style="1" customWidth="1"/>
    <col min="13068" max="13068" width="7" style="1" customWidth="1"/>
    <col min="13069" max="13069" width="12.5703125" style="1" customWidth="1"/>
    <col min="13070" max="13070" width="3.5703125" style="1" customWidth="1"/>
    <col min="13071" max="13071" width="25" style="1" customWidth="1"/>
    <col min="13072" max="13072" width="1.5703125" style="1" customWidth="1"/>
    <col min="13073" max="13073" width="25.7109375" style="1" customWidth="1"/>
    <col min="13074" max="13074" width="2" style="1" customWidth="1"/>
    <col min="13075" max="13075" width="32" style="1" customWidth="1"/>
    <col min="13076" max="13076" width="0" style="1" hidden="1" customWidth="1"/>
    <col min="13077" max="13077" width="2.85546875" style="1" customWidth="1"/>
    <col min="13078" max="13078" width="29.7109375" style="1" customWidth="1"/>
    <col min="13079" max="13079" width="18" style="1" bestFit="1" customWidth="1"/>
    <col min="13080" max="13315" width="10.7109375" style="1"/>
    <col min="13316" max="13316" width="8.5703125" style="1" customWidth="1"/>
    <col min="13317" max="13317" width="11" style="1" customWidth="1"/>
    <col min="13318" max="13318" width="9.7109375" style="1" customWidth="1"/>
    <col min="13319" max="13319" width="49.5703125" style="1" customWidth="1"/>
    <col min="13320" max="13320" width="0" style="1" hidden="1" customWidth="1"/>
    <col min="13321" max="13321" width="14.85546875" style="1" customWidth="1"/>
    <col min="13322" max="13322" width="13.42578125" style="1" customWidth="1"/>
    <col min="13323" max="13323" width="10.7109375" style="1" customWidth="1"/>
    <col min="13324" max="13324" width="7" style="1" customWidth="1"/>
    <col min="13325" max="13325" width="12.5703125" style="1" customWidth="1"/>
    <col min="13326" max="13326" width="3.5703125" style="1" customWidth="1"/>
    <col min="13327" max="13327" width="25" style="1" customWidth="1"/>
    <col min="13328" max="13328" width="1.5703125" style="1" customWidth="1"/>
    <col min="13329" max="13329" width="25.7109375" style="1" customWidth="1"/>
    <col min="13330" max="13330" width="2" style="1" customWidth="1"/>
    <col min="13331" max="13331" width="32" style="1" customWidth="1"/>
    <col min="13332" max="13332" width="0" style="1" hidden="1" customWidth="1"/>
    <col min="13333" max="13333" width="2.85546875" style="1" customWidth="1"/>
    <col min="13334" max="13334" width="29.7109375" style="1" customWidth="1"/>
    <col min="13335" max="13335" width="18" style="1" bestFit="1" customWidth="1"/>
    <col min="13336" max="13571" width="10.7109375" style="1"/>
    <col min="13572" max="13572" width="8.5703125" style="1" customWidth="1"/>
    <col min="13573" max="13573" width="11" style="1" customWidth="1"/>
    <col min="13574" max="13574" width="9.7109375" style="1" customWidth="1"/>
    <col min="13575" max="13575" width="49.5703125" style="1" customWidth="1"/>
    <col min="13576" max="13576" width="0" style="1" hidden="1" customWidth="1"/>
    <col min="13577" max="13577" width="14.85546875" style="1" customWidth="1"/>
    <col min="13578" max="13578" width="13.42578125" style="1" customWidth="1"/>
    <col min="13579" max="13579" width="10.7109375" style="1" customWidth="1"/>
    <col min="13580" max="13580" width="7" style="1" customWidth="1"/>
    <col min="13581" max="13581" width="12.5703125" style="1" customWidth="1"/>
    <col min="13582" max="13582" width="3.5703125" style="1" customWidth="1"/>
    <col min="13583" max="13583" width="25" style="1" customWidth="1"/>
    <col min="13584" max="13584" width="1.5703125" style="1" customWidth="1"/>
    <col min="13585" max="13585" width="25.7109375" style="1" customWidth="1"/>
    <col min="13586" max="13586" width="2" style="1" customWidth="1"/>
    <col min="13587" max="13587" width="32" style="1" customWidth="1"/>
    <col min="13588" max="13588" width="0" style="1" hidden="1" customWidth="1"/>
    <col min="13589" max="13589" width="2.85546875" style="1" customWidth="1"/>
    <col min="13590" max="13590" width="29.7109375" style="1" customWidth="1"/>
    <col min="13591" max="13591" width="18" style="1" bestFit="1" customWidth="1"/>
    <col min="13592" max="13827" width="10.7109375" style="1"/>
    <col min="13828" max="13828" width="8.5703125" style="1" customWidth="1"/>
    <col min="13829" max="13829" width="11" style="1" customWidth="1"/>
    <col min="13830" max="13830" width="9.7109375" style="1" customWidth="1"/>
    <col min="13831" max="13831" width="49.5703125" style="1" customWidth="1"/>
    <col min="13832" max="13832" width="0" style="1" hidden="1" customWidth="1"/>
    <col min="13833" max="13833" width="14.85546875" style="1" customWidth="1"/>
    <col min="13834" max="13834" width="13.42578125" style="1" customWidth="1"/>
    <col min="13835" max="13835" width="10.7109375" style="1" customWidth="1"/>
    <col min="13836" max="13836" width="7" style="1" customWidth="1"/>
    <col min="13837" max="13837" width="12.5703125" style="1" customWidth="1"/>
    <col min="13838" max="13838" width="3.5703125" style="1" customWidth="1"/>
    <col min="13839" max="13839" width="25" style="1" customWidth="1"/>
    <col min="13840" max="13840" width="1.5703125" style="1" customWidth="1"/>
    <col min="13841" max="13841" width="25.7109375" style="1" customWidth="1"/>
    <col min="13842" max="13842" width="2" style="1" customWidth="1"/>
    <col min="13843" max="13843" width="32" style="1" customWidth="1"/>
    <col min="13844" max="13844" width="0" style="1" hidden="1" customWidth="1"/>
    <col min="13845" max="13845" width="2.85546875" style="1" customWidth="1"/>
    <col min="13846" max="13846" width="29.7109375" style="1" customWidth="1"/>
    <col min="13847" max="13847" width="18" style="1" bestFit="1" customWidth="1"/>
    <col min="13848" max="14083" width="10.7109375" style="1"/>
    <col min="14084" max="14084" width="8.5703125" style="1" customWidth="1"/>
    <col min="14085" max="14085" width="11" style="1" customWidth="1"/>
    <col min="14086" max="14086" width="9.7109375" style="1" customWidth="1"/>
    <col min="14087" max="14087" width="49.5703125" style="1" customWidth="1"/>
    <col min="14088" max="14088" width="0" style="1" hidden="1" customWidth="1"/>
    <col min="14089" max="14089" width="14.85546875" style="1" customWidth="1"/>
    <col min="14090" max="14090" width="13.42578125" style="1" customWidth="1"/>
    <col min="14091" max="14091" width="10.7109375" style="1" customWidth="1"/>
    <col min="14092" max="14092" width="7" style="1" customWidth="1"/>
    <col min="14093" max="14093" width="12.5703125" style="1" customWidth="1"/>
    <col min="14094" max="14094" width="3.5703125" style="1" customWidth="1"/>
    <col min="14095" max="14095" width="25" style="1" customWidth="1"/>
    <col min="14096" max="14096" width="1.5703125" style="1" customWidth="1"/>
    <col min="14097" max="14097" width="25.7109375" style="1" customWidth="1"/>
    <col min="14098" max="14098" width="2" style="1" customWidth="1"/>
    <col min="14099" max="14099" width="32" style="1" customWidth="1"/>
    <col min="14100" max="14100" width="0" style="1" hidden="1" customWidth="1"/>
    <col min="14101" max="14101" width="2.85546875" style="1" customWidth="1"/>
    <col min="14102" max="14102" width="29.7109375" style="1" customWidth="1"/>
    <col min="14103" max="14103" width="18" style="1" bestFit="1" customWidth="1"/>
    <col min="14104" max="14339" width="10.7109375" style="1"/>
    <col min="14340" max="14340" width="8.5703125" style="1" customWidth="1"/>
    <col min="14341" max="14341" width="11" style="1" customWidth="1"/>
    <col min="14342" max="14342" width="9.7109375" style="1" customWidth="1"/>
    <col min="14343" max="14343" width="49.5703125" style="1" customWidth="1"/>
    <col min="14344" max="14344" width="0" style="1" hidden="1" customWidth="1"/>
    <col min="14345" max="14345" width="14.85546875" style="1" customWidth="1"/>
    <col min="14346" max="14346" width="13.42578125" style="1" customWidth="1"/>
    <col min="14347" max="14347" width="10.7109375" style="1" customWidth="1"/>
    <col min="14348" max="14348" width="7" style="1" customWidth="1"/>
    <col min="14349" max="14349" width="12.5703125" style="1" customWidth="1"/>
    <col min="14350" max="14350" width="3.5703125" style="1" customWidth="1"/>
    <col min="14351" max="14351" width="25" style="1" customWidth="1"/>
    <col min="14352" max="14352" width="1.5703125" style="1" customWidth="1"/>
    <col min="14353" max="14353" width="25.7109375" style="1" customWidth="1"/>
    <col min="14354" max="14354" width="2" style="1" customWidth="1"/>
    <col min="14355" max="14355" width="32" style="1" customWidth="1"/>
    <col min="14356" max="14356" width="0" style="1" hidden="1" customWidth="1"/>
    <col min="14357" max="14357" width="2.85546875" style="1" customWidth="1"/>
    <col min="14358" max="14358" width="29.7109375" style="1" customWidth="1"/>
    <col min="14359" max="14359" width="18" style="1" bestFit="1" customWidth="1"/>
    <col min="14360" max="14595" width="10.7109375" style="1"/>
    <col min="14596" max="14596" width="8.5703125" style="1" customWidth="1"/>
    <col min="14597" max="14597" width="11" style="1" customWidth="1"/>
    <col min="14598" max="14598" width="9.7109375" style="1" customWidth="1"/>
    <col min="14599" max="14599" width="49.5703125" style="1" customWidth="1"/>
    <col min="14600" max="14600" width="0" style="1" hidden="1" customWidth="1"/>
    <col min="14601" max="14601" width="14.85546875" style="1" customWidth="1"/>
    <col min="14602" max="14602" width="13.42578125" style="1" customWidth="1"/>
    <col min="14603" max="14603" width="10.7109375" style="1" customWidth="1"/>
    <col min="14604" max="14604" width="7" style="1" customWidth="1"/>
    <col min="14605" max="14605" width="12.5703125" style="1" customWidth="1"/>
    <col min="14606" max="14606" width="3.5703125" style="1" customWidth="1"/>
    <col min="14607" max="14607" width="25" style="1" customWidth="1"/>
    <col min="14608" max="14608" width="1.5703125" style="1" customWidth="1"/>
    <col min="14609" max="14609" width="25.7109375" style="1" customWidth="1"/>
    <col min="14610" max="14610" width="2" style="1" customWidth="1"/>
    <col min="14611" max="14611" width="32" style="1" customWidth="1"/>
    <col min="14612" max="14612" width="0" style="1" hidden="1" customWidth="1"/>
    <col min="14613" max="14613" width="2.85546875" style="1" customWidth="1"/>
    <col min="14614" max="14614" width="29.7109375" style="1" customWidth="1"/>
    <col min="14615" max="14615" width="18" style="1" bestFit="1" customWidth="1"/>
    <col min="14616" max="14851" width="10.7109375" style="1"/>
    <col min="14852" max="14852" width="8.5703125" style="1" customWidth="1"/>
    <col min="14853" max="14853" width="11" style="1" customWidth="1"/>
    <col min="14854" max="14854" width="9.7109375" style="1" customWidth="1"/>
    <col min="14855" max="14855" width="49.5703125" style="1" customWidth="1"/>
    <col min="14856" max="14856" width="0" style="1" hidden="1" customWidth="1"/>
    <col min="14857" max="14857" width="14.85546875" style="1" customWidth="1"/>
    <col min="14858" max="14858" width="13.42578125" style="1" customWidth="1"/>
    <col min="14859" max="14859" width="10.7109375" style="1" customWidth="1"/>
    <col min="14860" max="14860" width="7" style="1" customWidth="1"/>
    <col min="14861" max="14861" width="12.5703125" style="1" customWidth="1"/>
    <col min="14862" max="14862" width="3.5703125" style="1" customWidth="1"/>
    <col min="14863" max="14863" width="25" style="1" customWidth="1"/>
    <col min="14864" max="14864" width="1.5703125" style="1" customWidth="1"/>
    <col min="14865" max="14865" width="25.7109375" style="1" customWidth="1"/>
    <col min="14866" max="14866" width="2" style="1" customWidth="1"/>
    <col min="14867" max="14867" width="32" style="1" customWidth="1"/>
    <col min="14868" max="14868" width="0" style="1" hidden="1" customWidth="1"/>
    <col min="14869" max="14869" width="2.85546875" style="1" customWidth="1"/>
    <col min="14870" max="14870" width="29.7109375" style="1" customWidth="1"/>
    <col min="14871" max="14871" width="18" style="1" bestFit="1" customWidth="1"/>
    <col min="14872" max="15107" width="10.7109375" style="1"/>
    <col min="15108" max="15108" width="8.5703125" style="1" customWidth="1"/>
    <col min="15109" max="15109" width="11" style="1" customWidth="1"/>
    <col min="15110" max="15110" width="9.7109375" style="1" customWidth="1"/>
    <col min="15111" max="15111" width="49.5703125" style="1" customWidth="1"/>
    <col min="15112" max="15112" width="0" style="1" hidden="1" customWidth="1"/>
    <col min="15113" max="15113" width="14.85546875" style="1" customWidth="1"/>
    <col min="15114" max="15114" width="13.42578125" style="1" customWidth="1"/>
    <col min="15115" max="15115" width="10.7109375" style="1" customWidth="1"/>
    <col min="15116" max="15116" width="7" style="1" customWidth="1"/>
    <col min="15117" max="15117" width="12.5703125" style="1" customWidth="1"/>
    <col min="15118" max="15118" width="3.5703125" style="1" customWidth="1"/>
    <col min="15119" max="15119" width="25" style="1" customWidth="1"/>
    <col min="15120" max="15120" width="1.5703125" style="1" customWidth="1"/>
    <col min="15121" max="15121" width="25.7109375" style="1" customWidth="1"/>
    <col min="15122" max="15122" width="2" style="1" customWidth="1"/>
    <col min="15123" max="15123" width="32" style="1" customWidth="1"/>
    <col min="15124" max="15124" width="0" style="1" hidden="1" customWidth="1"/>
    <col min="15125" max="15125" width="2.85546875" style="1" customWidth="1"/>
    <col min="15126" max="15126" width="29.7109375" style="1" customWidth="1"/>
    <col min="15127" max="15127" width="18" style="1" bestFit="1" customWidth="1"/>
    <col min="15128" max="15363" width="10.7109375" style="1"/>
    <col min="15364" max="15364" width="8.5703125" style="1" customWidth="1"/>
    <col min="15365" max="15365" width="11" style="1" customWidth="1"/>
    <col min="15366" max="15366" width="9.7109375" style="1" customWidth="1"/>
    <col min="15367" max="15367" width="49.5703125" style="1" customWidth="1"/>
    <col min="15368" max="15368" width="0" style="1" hidden="1" customWidth="1"/>
    <col min="15369" max="15369" width="14.85546875" style="1" customWidth="1"/>
    <col min="15370" max="15370" width="13.42578125" style="1" customWidth="1"/>
    <col min="15371" max="15371" width="10.7109375" style="1" customWidth="1"/>
    <col min="15372" max="15372" width="7" style="1" customWidth="1"/>
    <col min="15373" max="15373" width="12.5703125" style="1" customWidth="1"/>
    <col min="15374" max="15374" width="3.5703125" style="1" customWidth="1"/>
    <col min="15375" max="15375" width="25" style="1" customWidth="1"/>
    <col min="15376" max="15376" width="1.5703125" style="1" customWidth="1"/>
    <col min="15377" max="15377" width="25.7109375" style="1" customWidth="1"/>
    <col min="15378" max="15378" width="2" style="1" customWidth="1"/>
    <col min="15379" max="15379" width="32" style="1" customWidth="1"/>
    <col min="15380" max="15380" width="0" style="1" hidden="1" customWidth="1"/>
    <col min="15381" max="15381" width="2.85546875" style="1" customWidth="1"/>
    <col min="15382" max="15382" width="29.7109375" style="1" customWidth="1"/>
    <col min="15383" max="15383" width="18" style="1" bestFit="1" customWidth="1"/>
    <col min="15384" max="15619" width="10.7109375" style="1"/>
    <col min="15620" max="15620" width="8.5703125" style="1" customWidth="1"/>
    <col min="15621" max="15621" width="11" style="1" customWidth="1"/>
    <col min="15622" max="15622" width="9.7109375" style="1" customWidth="1"/>
    <col min="15623" max="15623" width="49.5703125" style="1" customWidth="1"/>
    <col min="15624" max="15624" width="0" style="1" hidden="1" customWidth="1"/>
    <col min="15625" max="15625" width="14.85546875" style="1" customWidth="1"/>
    <col min="15626" max="15626" width="13.42578125" style="1" customWidth="1"/>
    <col min="15627" max="15627" width="10.7109375" style="1" customWidth="1"/>
    <col min="15628" max="15628" width="7" style="1" customWidth="1"/>
    <col min="15629" max="15629" width="12.5703125" style="1" customWidth="1"/>
    <col min="15630" max="15630" width="3.5703125" style="1" customWidth="1"/>
    <col min="15631" max="15631" width="25" style="1" customWidth="1"/>
    <col min="15632" max="15632" width="1.5703125" style="1" customWidth="1"/>
    <col min="15633" max="15633" width="25.7109375" style="1" customWidth="1"/>
    <col min="15634" max="15634" width="2" style="1" customWidth="1"/>
    <col min="15635" max="15635" width="32" style="1" customWidth="1"/>
    <col min="15636" max="15636" width="0" style="1" hidden="1" customWidth="1"/>
    <col min="15637" max="15637" width="2.85546875" style="1" customWidth="1"/>
    <col min="15638" max="15638" width="29.7109375" style="1" customWidth="1"/>
    <col min="15639" max="15639" width="18" style="1" bestFit="1" customWidth="1"/>
    <col min="15640" max="15875" width="10.7109375" style="1"/>
    <col min="15876" max="15876" width="8.5703125" style="1" customWidth="1"/>
    <col min="15877" max="15877" width="11" style="1" customWidth="1"/>
    <col min="15878" max="15878" width="9.7109375" style="1" customWidth="1"/>
    <col min="15879" max="15879" width="49.5703125" style="1" customWidth="1"/>
    <col min="15880" max="15880" width="0" style="1" hidden="1" customWidth="1"/>
    <col min="15881" max="15881" width="14.85546875" style="1" customWidth="1"/>
    <col min="15882" max="15882" width="13.42578125" style="1" customWidth="1"/>
    <col min="15883" max="15883" width="10.7109375" style="1" customWidth="1"/>
    <col min="15884" max="15884" width="7" style="1" customWidth="1"/>
    <col min="15885" max="15885" width="12.5703125" style="1" customWidth="1"/>
    <col min="15886" max="15886" width="3.5703125" style="1" customWidth="1"/>
    <col min="15887" max="15887" width="25" style="1" customWidth="1"/>
    <col min="15888" max="15888" width="1.5703125" style="1" customWidth="1"/>
    <col min="15889" max="15889" width="25.7109375" style="1" customWidth="1"/>
    <col min="15890" max="15890" width="2" style="1" customWidth="1"/>
    <col min="15891" max="15891" width="32" style="1" customWidth="1"/>
    <col min="15892" max="15892" width="0" style="1" hidden="1" customWidth="1"/>
    <col min="15893" max="15893" width="2.85546875" style="1" customWidth="1"/>
    <col min="15894" max="15894" width="29.7109375" style="1" customWidth="1"/>
    <col min="15895" max="15895" width="18" style="1" bestFit="1" customWidth="1"/>
    <col min="15896" max="16131" width="10.7109375" style="1"/>
    <col min="16132" max="16132" width="8.5703125" style="1" customWidth="1"/>
    <col min="16133" max="16133" width="11" style="1" customWidth="1"/>
    <col min="16134" max="16134" width="9.7109375" style="1" customWidth="1"/>
    <col min="16135" max="16135" width="49.5703125" style="1" customWidth="1"/>
    <col min="16136" max="16136" width="0" style="1" hidden="1" customWidth="1"/>
    <col min="16137" max="16137" width="14.85546875" style="1" customWidth="1"/>
    <col min="16138" max="16138" width="13.42578125" style="1" customWidth="1"/>
    <col min="16139" max="16139" width="10.7109375" style="1" customWidth="1"/>
    <col min="16140" max="16140" width="7" style="1" customWidth="1"/>
    <col min="16141" max="16141" width="12.5703125" style="1" customWidth="1"/>
    <col min="16142" max="16142" width="3.5703125" style="1" customWidth="1"/>
    <col min="16143" max="16143" width="25" style="1" customWidth="1"/>
    <col min="16144" max="16144" width="1.5703125" style="1" customWidth="1"/>
    <col min="16145" max="16145" width="25.7109375" style="1" customWidth="1"/>
    <col min="16146" max="16146" width="2" style="1" customWidth="1"/>
    <col min="16147" max="16147" width="32" style="1" customWidth="1"/>
    <col min="16148" max="16148" width="0" style="1" hidden="1" customWidth="1"/>
    <col min="16149" max="16149" width="2.85546875" style="1" customWidth="1"/>
    <col min="16150" max="16150" width="29.7109375" style="1" customWidth="1"/>
    <col min="16151" max="16151" width="18" style="1" bestFit="1" customWidth="1"/>
    <col min="16152" max="16384" width="10.7109375" style="1"/>
  </cols>
  <sheetData>
    <row r="1" spans="1:20" ht="20.25" customHeight="1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189"/>
    </row>
    <row r="2" spans="1:20" ht="16.5" customHeight="1" x14ac:dyDescent="0.25">
      <c r="A2" s="268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90"/>
    </row>
    <row r="3" spans="1:20" ht="16.5" customHeight="1" x14ac:dyDescent="0.25">
      <c r="A3" s="268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190"/>
    </row>
    <row r="4" spans="1:20" s="3" customFormat="1" ht="16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6.5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0" ht="16.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  <c r="P6" s="8" t="s">
        <v>3</v>
      </c>
      <c r="Q6" s="9"/>
      <c r="R6" s="10"/>
    </row>
    <row r="7" spans="1:20" ht="16.5" customHeight="1" x14ac:dyDescent="0.25">
      <c r="A7" s="1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3"/>
      <c r="P7" s="12" t="s">
        <v>4</v>
      </c>
      <c r="Q7" s="3"/>
      <c r="R7" s="13"/>
    </row>
    <row r="8" spans="1:20" ht="16.5" customHeight="1" x14ac:dyDescent="0.25">
      <c r="A8" s="11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3"/>
      <c r="O8" s="3"/>
      <c r="P8" s="14" t="s">
        <v>5</v>
      </c>
      <c r="Q8" s="3"/>
      <c r="R8" s="13"/>
    </row>
    <row r="9" spans="1:20" s="16" customFormat="1" ht="16.5" customHeight="1" x14ac:dyDescent="0.2">
      <c r="A9" s="269" t="s">
        <v>6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15"/>
    </row>
    <row r="10" spans="1:20" s="16" customFormat="1" ht="20.100000000000001" customHeight="1" x14ac:dyDescent="0.25">
      <c r="A10" s="17"/>
      <c r="B10" s="18"/>
      <c r="C10" s="19"/>
      <c r="D10" s="19"/>
      <c r="E10" s="19"/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20"/>
      <c r="R10" s="21"/>
      <c r="S10" s="22"/>
      <c r="T10" s="22"/>
    </row>
    <row r="11" spans="1:20" s="16" customFormat="1" ht="16.5" customHeight="1" x14ac:dyDescent="0.25">
      <c r="A11" s="23" t="s">
        <v>7</v>
      </c>
      <c r="B11" s="19"/>
      <c r="C11" s="24" t="s">
        <v>8</v>
      </c>
      <c r="D11" s="24"/>
      <c r="E11" s="24"/>
      <c r="F11" s="19"/>
      <c r="G11" s="25"/>
      <c r="H11" s="26"/>
      <c r="I11" s="26"/>
      <c r="J11" s="27" t="s">
        <v>9</v>
      </c>
      <c r="K11" s="278" t="s">
        <v>10</v>
      </c>
      <c r="L11" s="278"/>
      <c r="M11" s="278"/>
      <c r="N11" s="278"/>
      <c r="O11" s="278"/>
      <c r="P11" s="278"/>
      <c r="Q11" s="278"/>
      <c r="R11" s="31"/>
      <c r="S11" s="22"/>
      <c r="T11" s="22"/>
    </row>
    <row r="12" spans="1:20" s="16" customFormat="1" ht="20.100000000000001" customHeight="1" x14ac:dyDescent="0.2">
      <c r="A12" s="17"/>
      <c r="B12" s="19"/>
      <c r="C12" s="19"/>
      <c r="D12" s="19"/>
      <c r="E12" s="19"/>
      <c r="F12" s="19"/>
      <c r="G12" s="24"/>
      <c r="H12" s="19"/>
      <c r="I12" s="19"/>
      <c r="J12" s="26"/>
      <c r="K12" s="26"/>
      <c r="L12" s="19"/>
      <c r="M12" s="26"/>
      <c r="N12" s="32"/>
      <c r="O12" s="32"/>
      <c r="P12" s="19"/>
      <c r="Q12" s="19"/>
      <c r="R12" s="33"/>
      <c r="S12" s="34"/>
      <c r="T12" s="34"/>
    </row>
    <row r="13" spans="1:20" s="16" customFormat="1" ht="16.5" customHeight="1" x14ac:dyDescent="0.25">
      <c r="A13" s="23" t="s">
        <v>11</v>
      </c>
      <c r="B13" s="19"/>
      <c r="C13" s="24" t="s">
        <v>8</v>
      </c>
      <c r="D13" s="24"/>
      <c r="E13" s="24"/>
      <c r="F13" s="26"/>
      <c r="G13" s="19"/>
      <c r="H13" s="19"/>
      <c r="I13" s="19"/>
      <c r="J13" s="27" t="s">
        <v>9</v>
      </c>
      <c r="K13" s="26"/>
      <c r="L13" s="28"/>
      <c r="M13" s="29"/>
      <c r="N13" s="30"/>
      <c r="O13" s="30"/>
      <c r="P13" s="29"/>
      <c r="Q13" s="29"/>
      <c r="R13" s="31"/>
      <c r="S13" s="34"/>
      <c r="T13" s="34"/>
    </row>
    <row r="14" spans="1:20" s="16" customFormat="1" ht="20.100000000000001" customHeight="1" thickBot="1" x14ac:dyDescent="0.25">
      <c r="A14" s="35"/>
      <c r="B14" s="36"/>
      <c r="C14" s="37"/>
      <c r="D14" s="37"/>
      <c r="E14" s="37"/>
      <c r="F14" s="36"/>
      <c r="G14" s="38"/>
      <c r="H14" s="36"/>
      <c r="I14" s="36"/>
      <c r="J14" s="39"/>
      <c r="K14" s="39"/>
      <c r="L14" s="39"/>
      <c r="M14" s="39"/>
      <c r="N14" s="36"/>
      <c r="O14" s="36"/>
      <c r="P14" s="36"/>
      <c r="Q14" s="36"/>
      <c r="R14" s="40"/>
      <c r="S14" s="32"/>
      <c r="T14" s="32"/>
    </row>
    <row r="15" spans="1:20" s="16" customFormat="1" ht="16.5" customHeight="1" thickBot="1" x14ac:dyDescent="0.3">
      <c r="A15" s="41"/>
      <c r="B15" s="32"/>
      <c r="C15" s="22"/>
      <c r="D15" s="22"/>
      <c r="E15" s="22"/>
      <c r="F15" s="32"/>
      <c r="G15" s="42"/>
      <c r="H15" s="43"/>
      <c r="I15" s="43"/>
      <c r="J15" s="43"/>
      <c r="K15" s="22"/>
      <c r="L15" s="43"/>
      <c r="M15" s="32"/>
      <c r="N15" s="32"/>
      <c r="O15" s="32"/>
      <c r="P15" s="32"/>
      <c r="Q15" s="32"/>
      <c r="R15" s="44"/>
    </row>
    <row r="16" spans="1:20" s="16" customFormat="1" ht="16.5" customHeight="1" x14ac:dyDescent="0.2">
      <c r="A16" s="255" t="s">
        <v>12</v>
      </c>
      <c r="B16" s="256"/>
      <c r="C16" s="256"/>
      <c r="D16" s="256"/>
      <c r="E16" s="257"/>
      <c r="F16" s="271" t="s">
        <v>13</v>
      </c>
      <c r="G16" s="45"/>
      <c r="H16" s="275" t="s">
        <v>14</v>
      </c>
      <c r="I16" s="275" t="s">
        <v>15</v>
      </c>
      <c r="J16" s="255" t="s">
        <v>16</v>
      </c>
      <c r="K16" s="257"/>
      <c r="L16" s="255" t="s">
        <v>17</v>
      </c>
      <c r="M16" s="257"/>
      <c r="N16" s="255" t="s">
        <v>18</v>
      </c>
      <c r="O16" s="256"/>
      <c r="P16" s="257"/>
      <c r="Q16" s="255" t="s">
        <v>80</v>
      </c>
      <c r="R16" s="257"/>
    </row>
    <row r="17" spans="1:20" s="16" customFormat="1" ht="16.5" customHeight="1" x14ac:dyDescent="0.2">
      <c r="A17" s="258"/>
      <c r="B17" s="259"/>
      <c r="C17" s="259"/>
      <c r="D17" s="259"/>
      <c r="E17" s="260"/>
      <c r="F17" s="272"/>
      <c r="G17" s="46"/>
      <c r="H17" s="276"/>
      <c r="I17" s="276"/>
      <c r="J17" s="258"/>
      <c r="K17" s="260"/>
      <c r="L17" s="258"/>
      <c r="M17" s="260"/>
      <c r="N17" s="258"/>
      <c r="O17" s="259"/>
      <c r="P17" s="260"/>
      <c r="Q17" s="258"/>
      <c r="R17" s="260"/>
    </row>
    <row r="18" spans="1:20" s="49" customFormat="1" ht="11.25" customHeight="1" x14ac:dyDescent="0.2">
      <c r="A18" s="47"/>
      <c r="B18" s="48"/>
      <c r="C18" s="194"/>
      <c r="D18" s="197"/>
      <c r="E18" s="199"/>
      <c r="F18" s="273"/>
      <c r="G18" s="46"/>
      <c r="H18" s="276"/>
      <c r="I18" s="276"/>
      <c r="J18" s="258"/>
      <c r="K18" s="260"/>
      <c r="L18" s="258"/>
      <c r="M18" s="260"/>
      <c r="N18" s="258"/>
      <c r="O18" s="259"/>
      <c r="P18" s="260"/>
      <c r="Q18" s="258"/>
      <c r="R18" s="260"/>
    </row>
    <row r="19" spans="1:20" s="49" customFormat="1" ht="16.5" customHeight="1" x14ac:dyDescent="0.25">
      <c r="A19" s="50" t="s">
        <v>19</v>
      </c>
      <c r="B19" s="51" t="s">
        <v>20</v>
      </c>
      <c r="C19" s="195" t="s">
        <v>21</v>
      </c>
      <c r="D19" s="198"/>
      <c r="E19" s="200"/>
      <c r="F19" s="274"/>
      <c r="G19" s="46"/>
      <c r="H19" s="277"/>
      <c r="I19" s="277"/>
      <c r="J19" s="261"/>
      <c r="K19" s="263"/>
      <c r="L19" s="261"/>
      <c r="M19" s="263"/>
      <c r="N19" s="261"/>
      <c r="O19" s="262"/>
      <c r="P19" s="263"/>
      <c r="Q19" s="261"/>
      <c r="R19" s="263"/>
    </row>
    <row r="20" spans="1:20" s="55" customFormat="1" ht="16.5" customHeight="1" thickBot="1" x14ac:dyDescent="0.25">
      <c r="A20" s="264" t="s">
        <v>22</v>
      </c>
      <c r="B20" s="265"/>
      <c r="C20" s="265"/>
      <c r="D20" s="196"/>
      <c r="E20" s="196"/>
      <c r="F20" s="52" t="s">
        <v>23</v>
      </c>
      <c r="G20" s="53"/>
      <c r="H20" s="54" t="s">
        <v>24</v>
      </c>
      <c r="I20" s="54" t="s">
        <v>25</v>
      </c>
      <c r="J20" s="264" t="s">
        <v>26</v>
      </c>
      <c r="K20" s="266"/>
      <c r="L20" s="264" t="s">
        <v>27</v>
      </c>
      <c r="M20" s="266"/>
      <c r="N20" s="264" t="s">
        <v>28</v>
      </c>
      <c r="O20" s="265"/>
      <c r="P20" s="266"/>
      <c r="Q20" s="264" t="s">
        <v>29</v>
      </c>
      <c r="R20" s="266"/>
    </row>
    <row r="21" spans="1:20" s="16" customFormat="1" ht="16.5" customHeight="1" x14ac:dyDescent="0.2">
      <c r="A21" s="56"/>
      <c r="B21" s="56"/>
      <c r="C21" s="56"/>
      <c r="D21" s="57"/>
      <c r="E21" s="57"/>
      <c r="F21" s="32"/>
      <c r="G21" s="32"/>
      <c r="H21" s="56"/>
      <c r="I21" s="57"/>
      <c r="J21" s="32"/>
      <c r="K21" s="32"/>
      <c r="L21" s="58"/>
      <c r="M21" s="59"/>
      <c r="N21" s="58"/>
      <c r="O21" s="60"/>
      <c r="P21" s="59"/>
      <c r="Q21" s="56"/>
      <c r="R21" s="44"/>
    </row>
    <row r="22" spans="1:20" s="16" customFormat="1" ht="4.5" customHeight="1" x14ac:dyDescent="0.2">
      <c r="A22" s="57"/>
      <c r="B22" s="57"/>
      <c r="C22" s="57"/>
      <c r="D22" s="57"/>
      <c r="E22" s="57"/>
      <c r="F22" s="32"/>
      <c r="G22" s="32"/>
      <c r="H22" s="61"/>
      <c r="I22" s="61"/>
      <c r="J22" s="32"/>
      <c r="K22" s="32"/>
      <c r="L22" s="41"/>
      <c r="M22" s="44"/>
      <c r="N22" s="41"/>
      <c r="O22" s="32"/>
      <c r="P22" s="44"/>
      <c r="Q22" s="57"/>
      <c r="R22" s="44"/>
      <c r="S22" s="62"/>
    </row>
    <row r="23" spans="1:20" s="72" customFormat="1" ht="16.5" customHeight="1" x14ac:dyDescent="0.25">
      <c r="A23" s="63"/>
      <c r="B23" s="63"/>
      <c r="C23" s="63"/>
      <c r="D23" s="63"/>
      <c r="E23" s="63"/>
      <c r="F23" s="64" t="s">
        <v>30</v>
      </c>
      <c r="G23" s="64"/>
      <c r="H23" s="65"/>
      <c r="I23" s="65"/>
      <c r="J23" s="64"/>
      <c r="K23" s="64"/>
      <c r="L23" s="66"/>
      <c r="M23" s="67"/>
      <c r="N23" s="68">
        <f>+N25+N32+N41+N59</f>
        <v>1853797611</v>
      </c>
      <c r="O23" s="69"/>
      <c r="P23" s="70">
        <f>+P25+P32+P41+P58+P51+P54</f>
        <v>1829989562</v>
      </c>
      <c r="Q23" s="216">
        <f>+Q25+Q32+Q41+Q59:R59+Q51+Q54</f>
        <v>3175512916</v>
      </c>
      <c r="R23" s="67"/>
      <c r="S23" s="71"/>
      <c r="T23" s="71"/>
    </row>
    <row r="24" spans="1:20" s="16" customFormat="1" ht="16.5" customHeight="1" x14ac:dyDescent="0.25">
      <c r="A24" s="61"/>
      <c r="B24" s="57"/>
      <c r="C24" s="57"/>
      <c r="D24" s="57"/>
      <c r="E24" s="57"/>
      <c r="F24" s="22"/>
      <c r="G24" s="32"/>
      <c r="H24" s="61"/>
      <c r="I24" s="61"/>
      <c r="J24" s="32"/>
      <c r="K24" s="32"/>
      <c r="L24" s="41"/>
      <c r="M24" s="44"/>
      <c r="N24" s="41"/>
      <c r="O24" s="32"/>
      <c r="P24" s="73"/>
      <c r="Q24" s="57"/>
      <c r="R24" s="44"/>
      <c r="S24" s="62"/>
    </row>
    <row r="25" spans="1:20" s="84" customFormat="1" ht="16.5" hidden="1" customHeight="1" x14ac:dyDescent="0.25">
      <c r="A25" s="229">
        <f>+'[1]9 Pto-INGRESOS'!A19</f>
        <v>2</v>
      </c>
      <c r="B25" s="74"/>
      <c r="C25" s="74"/>
      <c r="D25" s="74"/>
      <c r="E25" s="74"/>
      <c r="F25" s="22" t="s">
        <v>31</v>
      </c>
      <c r="G25" s="22"/>
      <c r="H25" s="75" t="s">
        <v>32</v>
      </c>
      <c r="I25" s="75" t="s">
        <v>33</v>
      </c>
      <c r="J25" s="22"/>
      <c r="K25" s="22"/>
      <c r="L25" s="76"/>
      <c r="M25" s="77"/>
      <c r="N25" s="78">
        <f>+N26+N29</f>
        <v>38303870</v>
      </c>
      <c r="O25" s="79"/>
      <c r="P25" s="80">
        <f t="shared" ref="P25" si="0">+P26+P29</f>
        <v>41779416</v>
      </c>
      <c r="Q25" s="217">
        <f>+Q26+Q29</f>
        <v>0</v>
      </c>
      <c r="R25" s="80"/>
      <c r="S25" s="82"/>
      <c r="T25" s="83"/>
    </row>
    <row r="26" spans="1:20" s="84" customFormat="1" ht="16.5" hidden="1" customHeight="1" x14ac:dyDescent="0.25">
      <c r="A26" s="229">
        <f>+'[1]9 Pto-INGRESOS'!A20</f>
        <v>2</v>
      </c>
      <c r="B26" s="74">
        <f>+'[1]9 Pto-INGRESOS'!B20</f>
        <v>1</v>
      </c>
      <c r="C26" s="74" t="str">
        <f>+'[1]9 Pto-INGRESOS'!C20</f>
        <v/>
      </c>
      <c r="D26" s="74"/>
      <c r="E26" s="74"/>
      <c r="F26" s="22" t="s">
        <v>34</v>
      </c>
      <c r="G26" s="22"/>
      <c r="H26" s="75" t="s">
        <v>32</v>
      </c>
      <c r="I26" s="75" t="s">
        <v>33</v>
      </c>
      <c r="J26" s="22"/>
      <c r="K26" s="22"/>
      <c r="L26" s="76"/>
      <c r="M26" s="77"/>
      <c r="N26" s="78">
        <f>SUM(N27:N27)</f>
        <v>20330503</v>
      </c>
      <c r="O26" s="79"/>
      <c r="P26" s="80">
        <f t="shared" ref="P26" si="1">SUM(P27:P27)</f>
        <v>21991660</v>
      </c>
      <c r="Q26" s="217">
        <f>SUM(Q27:Q27)</f>
        <v>0</v>
      </c>
      <c r="R26" s="80"/>
      <c r="S26" s="85"/>
    </row>
    <row r="27" spans="1:20" s="16" customFormat="1" ht="16.5" hidden="1" customHeight="1" x14ac:dyDescent="0.25">
      <c r="A27" s="230">
        <f>+'[1]9 Pto-INGRESOS'!A22</f>
        <v>2</v>
      </c>
      <c r="B27" s="86">
        <f>+'[1]9 Pto-INGRESOS'!B22</f>
        <v>1</v>
      </c>
      <c r="C27" s="86">
        <f>+'[1]9 Pto-INGRESOS'!C22</f>
        <v>2</v>
      </c>
      <c r="D27" s="86"/>
      <c r="E27" s="86"/>
      <c r="F27" s="32" t="s">
        <v>35</v>
      </c>
      <c r="G27" s="32"/>
      <c r="H27" s="87" t="s">
        <v>32</v>
      </c>
      <c r="I27" s="87" t="s">
        <v>33</v>
      </c>
      <c r="J27" s="32"/>
      <c r="K27" s="32"/>
      <c r="L27" s="41"/>
      <c r="M27" s="44"/>
      <c r="N27" s="88">
        <v>20330503</v>
      </c>
      <c r="O27" s="89"/>
      <c r="P27" s="90">
        <v>21991660</v>
      </c>
      <c r="Q27" s="218"/>
      <c r="R27" s="92"/>
      <c r="S27" s="192"/>
    </row>
    <row r="28" spans="1:20" s="16" customFormat="1" ht="16.5" hidden="1" customHeight="1" x14ac:dyDescent="0.2">
      <c r="A28" s="230"/>
      <c r="B28" s="86"/>
      <c r="C28" s="86"/>
      <c r="D28" s="86"/>
      <c r="E28" s="86"/>
      <c r="F28" s="32"/>
      <c r="G28" s="32"/>
      <c r="H28" s="61"/>
      <c r="I28" s="61"/>
      <c r="J28" s="32"/>
      <c r="K28" s="32"/>
      <c r="L28" s="41"/>
      <c r="M28" s="44"/>
      <c r="N28" s="41"/>
      <c r="O28" s="32"/>
      <c r="P28" s="92"/>
      <c r="Q28" s="57"/>
      <c r="R28" s="44"/>
      <c r="S28" s="93"/>
    </row>
    <row r="29" spans="1:20" s="84" customFormat="1" ht="16.5" hidden="1" customHeight="1" x14ac:dyDescent="0.25">
      <c r="A29" s="229">
        <f>+'[1]9 Pto-INGRESOS'!A24</f>
        <v>2</v>
      </c>
      <c r="B29" s="74">
        <f>+'[1]9 Pto-INGRESOS'!B24</f>
        <v>2</v>
      </c>
      <c r="C29" s="74"/>
      <c r="D29" s="74"/>
      <c r="E29" s="74"/>
      <c r="F29" s="22" t="s">
        <v>36</v>
      </c>
      <c r="G29" s="22"/>
      <c r="H29" s="75" t="s">
        <v>32</v>
      </c>
      <c r="I29" s="75" t="s">
        <v>33</v>
      </c>
      <c r="J29" s="22"/>
      <c r="K29" s="22"/>
      <c r="L29" s="76"/>
      <c r="M29" s="77"/>
      <c r="N29" s="78">
        <f>+N30</f>
        <v>17973367</v>
      </c>
      <c r="O29" s="79"/>
      <c r="P29" s="80">
        <f t="shared" ref="P29" si="2">+P30</f>
        <v>19787756</v>
      </c>
      <c r="Q29" s="217">
        <f>+Q30</f>
        <v>0</v>
      </c>
      <c r="R29" s="80"/>
    </row>
    <row r="30" spans="1:20" s="16" customFormat="1" ht="16.5" hidden="1" customHeight="1" x14ac:dyDescent="0.2">
      <c r="A30" s="230">
        <f>+'[1]9 Pto-INGRESOS'!A25</f>
        <v>2</v>
      </c>
      <c r="B30" s="86">
        <f>+'[1]9 Pto-INGRESOS'!B25</f>
        <v>2</v>
      </c>
      <c r="C30" s="86">
        <f>+'[1]9 Pto-INGRESOS'!C25</f>
        <v>2</v>
      </c>
      <c r="D30" s="86"/>
      <c r="E30" s="86"/>
      <c r="F30" s="32" t="s">
        <v>35</v>
      </c>
      <c r="G30" s="32"/>
      <c r="H30" s="87" t="s">
        <v>32</v>
      </c>
      <c r="I30" s="87" t="s">
        <v>33</v>
      </c>
      <c r="J30" s="32"/>
      <c r="K30" s="32"/>
      <c r="L30" s="41"/>
      <c r="M30" s="44"/>
      <c r="N30" s="88">
        <v>17973367</v>
      </c>
      <c r="O30" s="89"/>
      <c r="P30" s="191">
        <v>19787756</v>
      </c>
      <c r="Q30" s="218"/>
      <c r="R30" s="92"/>
    </row>
    <row r="31" spans="1:20" s="16" customFormat="1" ht="16.5" hidden="1" customHeight="1" x14ac:dyDescent="0.2">
      <c r="A31" s="230"/>
      <c r="B31" s="86"/>
      <c r="C31" s="86"/>
      <c r="D31" s="86"/>
      <c r="E31" s="86"/>
      <c r="F31" s="32"/>
      <c r="G31" s="32"/>
      <c r="H31" s="61"/>
      <c r="I31" s="61"/>
      <c r="J31" s="32"/>
      <c r="K31" s="32"/>
      <c r="L31" s="41"/>
      <c r="M31" s="44"/>
      <c r="N31" s="41"/>
      <c r="O31" s="32"/>
      <c r="P31" s="94"/>
      <c r="Q31" s="57"/>
      <c r="R31" s="44"/>
    </row>
    <row r="32" spans="1:20" s="84" customFormat="1" ht="16.5" customHeight="1" x14ac:dyDescent="0.25">
      <c r="A32" s="231">
        <f>+'[1]9 Pto-INGRESOS'!A27</f>
        <v>4</v>
      </c>
      <c r="B32" s="74"/>
      <c r="C32" s="74"/>
      <c r="D32" s="74"/>
      <c r="E32" s="74"/>
      <c r="F32" s="22" t="s">
        <v>37</v>
      </c>
      <c r="G32" s="22"/>
      <c r="H32" s="61" t="s">
        <v>38</v>
      </c>
      <c r="I32" s="87" t="s">
        <v>39</v>
      </c>
      <c r="J32" s="95" t="s">
        <v>40</v>
      </c>
      <c r="K32" s="96"/>
      <c r="L32" s="76"/>
      <c r="M32" s="77"/>
      <c r="N32" s="78">
        <f>+N33</f>
        <v>452454709</v>
      </c>
      <c r="O32" s="79"/>
      <c r="P32" s="80">
        <f t="shared" ref="P32:P33" si="3">+P33</f>
        <v>556454719</v>
      </c>
      <c r="Q32" s="217">
        <f>+Q33</f>
        <v>1536858407</v>
      </c>
      <c r="R32" s="80"/>
      <c r="T32" s="82"/>
    </row>
    <row r="33" spans="1:23" s="84" customFormat="1" ht="16.5" customHeight="1" x14ac:dyDescent="0.25">
      <c r="A33" s="231">
        <f>+'[1]9 Pto-INGRESOS'!A28</f>
        <v>4</v>
      </c>
      <c r="B33" s="74">
        <f>+'[1]9 Pto-INGRESOS'!B28</f>
        <v>1</v>
      </c>
      <c r="C33" s="74" t="str">
        <f>+'[1]9 Pto-INGRESOS'!C28</f>
        <v/>
      </c>
      <c r="D33" s="74"/>
      <c r="E33" s="74"/>
      <c r="F33" s="76" t="s">
        <v>41</v>
      </c>
      <c r="G33" s="22"/>
      <c r="H33" s="61" t="s">
        <v>38</v>
      </c>
      <c r="I33" s="87" t="s">
        <v>39</v>
      </c>
      <c r="J33" s="95" t="s">
        <v>40</v>
      </c>
      <c r="K33" s="96"/>
      <c r="L33" s="76"/>
      <c r="M33" s="77"/>
      <c r="N33" s="78">
        <f>+N34</f>
        <v>452454709</v>
      </c>
      <c r="O33" s="79"/>
      <c r="P33" s="80">
        <f t="shared" si="3"/>
        <v>556454719</v>
      </c>
      <c r="Q33" s="217">
        <f>+Q34</f>
        <v>1536858407</v>
      </c>
      <c r="R33" s="80"/>
    </row>
    <row r="34" spans="1:23" s="16" customFormat="1" ht="17.25" customHeight="1" x14ac:dyDescent="0.2">
      <c r="A34" s="232">
        <f>+'[1]9 Pto-INGRESOS'!A29</f>
        <v>4</v>
      </c>
      <c r="B34" s="86">
        <f>+'[1]9 Pto-INGRESOS'!B29</f>
        <v>1</v>
      </c>
      <c r="C34" s="86">
        <f>+'[1]9 Pto-INGRESOS'!C29</f>
        <v>2</v>
      </c>
      <c r="D34" s="86"/>
      <c r="E34" s="86"/>
      <c r="F34" s="235" t="s">
        <v>81</v>
      </c>
      <c r="G34" s="32"/>
      <c r="H34" s="61" t="s">
        <v>38</v>
      </c>
      <c r="I34" s="87" t="s">
        <v>39</v>
      </c>
      <c r="J34" s="97" t="s">
        <v>40</v>
      </c>
      <c r="K34" s="98"/>
      <c r="L34" s="41"/>
      <c r="M34" s="44"/>
      <c r="N34" s="88">
        <f>+N36+N35+N37+N38+N39</f>
        <v>452454709</v>
      </c>
      <c r="O34" s="89"/>
      <c r="P34" s="92">
        <f>SUM(P35:P38)</f>
        <v>556454719</v>
      </c>
      <c r="Q34" s="218">
        <f>SUM(Q35:Q38)</f>
        <v>1536858407</v>
      </c>
      <c r="R34" s="92"/>
      <c r="T34" s="99"/>
    </row>
    <row r="35" spans="1:23" s="113" customFormat="1" ht="23.25" hidden="1" customHeight="1" x14ac:dyDescent="0.2">
      <c r="A35" s="233">
        <f>+'[1]9 Pto-INGRESOS'!A30</f>
        <v>4</v>
      </c>
      <c r="B35" s="100">
        <f>+'[1]9 Pto-INGRESOS'!B30</f>
        <v>1</v>
      </c>
      <c r="C35" s="100">
        <f>+'[1]9 Pto-INGRESOS'!C30</f>
        <v>2</v>
      </c>
      <c r="D35" s="100"/>
      <c r="E35" s="100"/>
      <c r="F35" s="235" t="s">
        <v>82</v>
      </c>
      <c r="G35" s="101"/>
      <c r="H35" s="102" t="s">
        <v>38</v>
      </c>
      <c r="I35" s="87" t="s">
        <v>39</v>
      </c>
      <c r="J35" s="103" t="s">
        <v>40</v>
      </c>
      <c r="K35" s="104"/>
      <c r="L35" s="105"/>
      <c r="M35" s="106"/>
      <c r="N35" s="107"/>
      <c r="O35" s="108"/>
      <c r="P35" s="109"/>
      <c r="Q35" s="219"/>
      <c r="R35" s="111"/>
      <c r="S35" s="112"/>
      <c r="T35" s="99"/>
    </row>
    <row r="36" spans="1:23" s="113" customFormat="1" ht="16.5" customHeight="1" x14ac:dyDescent="0.2">
      <c r="A36" s="232">
        <f>+'[1]9 Pto-INGRESOS'!A31</f>
        <v>4</v>
      </c>
      <c r="B36" s="86">
        <f>+'[1]9 Pto-INGRESOS'!B31</f>
        <v>1</v>
      </c>
      <c r="C36" s="86">
        <f>+'[1]9 Pto-INGRESOS'!C31</f>
        <v>2</v>
      </c>
      <c r="D36" s="86"/>
      <c r="E36" s="86"/>
      <c r="F36" s="235" t="s">
        <v>82</v>
      </c>
      <c r="G36" s="32"/>
      <c r="H36" s="61" t="s">
        <v>38</v>
      </c>
      <c r="I36" s="87" t="s">
        <v>39</v>
      </c>
      <c r="J36" s="97" t="s">
        <v>40</v>
      </c>
      <c r="K36" s="98"/>
      <c r="L36" s="41"/>
      <c r="M36" s="44"/>
      <c r="N36" s="114">
        <v>452454709</v>
      </c>
      <c r="O36" s="115"/>
      <c r="P36" s="90">
        <v>556454719</v>
      </c>
      <c r="Q36" s="218">
        <f>294896788+8935389+500000000</f>
        <v>803832177</v>
      </c>
      <c r="R36" s="111"/>
      <c r="S36" s="112"/>
    </row>
    <row r="37" spans="1:23" s="113" customFormat="1" ht="16.5" hidden="1" customHeight="1" x14ac:dyDescent="0.2">
      <c r="A37" s="232">
        <v>4</v>
      </c>
      <c r="B37" s="86">
        <v>1</v>
      </c>
      <c r="C37" s="86">
        <v>2</v>
      </c>
      <c r="D37" s="86"/>
      <c r="E37" s="86"/>
      <c r="F37" s="236" t="s">
        <v>42</v>
      </c>
      <c r="G37" s="32"/>
      <c r="H37" s="61" t="s">
        <v>38</v>
      </c>
      <c r="I37" s="87" t="s">
        <v>39</v>
      </c>
      <c r="J37" s="97" t="s">
        <v>40</v>
      </c>
      <c r="K37" s="98"/>
      <c r="L37" s="41"/>
      <c r="M37" s="44"/>
      <c r="N37" s="116">
        <v>0</v>
      </c>
      <c r="O37" s="117"/>
      <c r="P37" s="109"/>
      <c r="Q37" s="218"/>
      <c r="R37" s="111"/>
      <c r="S37" s="112"/>
      <c r="T37" s="118"/>
    </row>
    <row r="38" spans="1:23" s="113" customFormat="1" ht="15" customHeight="1" x14ac:dyDescent="0.2">
      <c r="A38" s="232">
        <v>4</v>
      </c>
      <c r="B38" s="86">
        <v>1</v>
      </c>
      <c r="C38" s="86">
        <v>2</v>
      </c>
      <c r="D38" s="86"/>
      <c r="E38" s="86"/>
      <c r="F38" s="235" t="s">
        <v>83</v>
      </c>
      <c r="G38" s="32"/>
      <c r="H38" s="61" t="s">
        <v>38</v>
      </c>
      <c r="I38" s="87" t="s">
        <v>39</v>
      </c>
      <c r="J38" s="97" t="s">
        <v>40</v>
      </c>
      <c r="K38" s="97"/>
      <c r="L38" s="41"/>
      <c r="M38" s="44"/>
      <c r="N38" s="116"/>
      <c r="O38" s="117"/>
      <c r="P38" s="109"/>
      <c r="Q38" s="205">
        <v>733026230</v>
      </c>
      <c r="R38" s="111"/>
      <c r="S38" s="112"/>
      <c r="T38" s="118"/>
    </row>
    <row r="39" spans="1:23" s="113" customFormat="1" ht="15" hidden="1" customHeight="1" x14ac:dyDescent="0.2">
      <c r="A39" s="233">
        <v>4</v>
      </c>
      <c r="B39" s="100">
        <v>1</v>
      </c>
      <c r="C39" s="100">
        <v>2</v>
      </c>
      <c r="D39" s="100"/>
      <c r="E39" s="100"/>
      <c r="F39" s="101" t="s">
        <v>43</v>
      </c>
      <c r="G39" s="101"/>
      <c r="H39" s="102"/>
      <c r="I39" s="102"/>
      <c r="J39" s="103"/>
      <c r="K39" s="103"/>
      <c r="L39" s="105"/>
      <c r="M39" s="106"/>
      <c r="N39" s="110"/>
      <c r="O39" s="120"/>
      <c r="P39" s="121"/>
      <c r="Q39" s="136"/>
      <c r="R39" s="111"/>
      <c r="T39" s="118"/>
    </row>
    <row r="40" spans="1:23" s="16" customFormat="1" ht="16.5" customHeight="1" x14ac:dyDescent="0.2">
      <c r="A40" s="232"/>
      <c r="B40" s="86"/>
      <c r="C40" s="86"/>
      <c r="D40" s="86"/>
      <c r="E40" s="86"/>
      <c r="F40" s="32"/>
      <c r="G40" s="32"/>
      <c r="H40" s="61"/>
      <c r="I40" s="61"/>
      <c r="J40" s="32"/>
      <c r="K40" s="32"/>
      <c r="L40" s="41"/>
      <c r="M40" s="44"/>
      <c r="N40" s="41"/>
      <c r="O40" s="32"/>
      <c r="P40" s="73"/>
      <c r="Q40" s="57"/>
      <c r="R40" s="44"/>
      <c r="S40" s="62"/>
    </row>
    <row r="41" spans="1:23" s="84" customFormat="1" ht="17.25" customHeight="1" x14ac:dyDescent="0.25">
      <c r="A41" s="231">
        <v>5</v>
      </c>
      <c r="B41" s="74"/>
      <c r="C41" s="74"/>
      <c r="D41" s="74"/>
      <c r="E41" s="74"/>
      <c r="F41" s="201" t="s">
        <v>79</v>
      </c>
      <c r="G41" s="22"/>
      <c r="H41" s="122" t="s">
        <v>32</v>
      </c>
      <c r="I41" s="122">
        <v>9995</v>
      </c>
      <c r="J41" s="22"/>
      <c r="K41" s="22"/>
      <c r="L41" s="76"/>
      <c r="M41" s="77"/>
      <c r="N41" s="78">
        <f>+N42+N51+N54</f>
        <v>1032039032</v>
      </c>
      <c r="O41" s="79"/>
      <c r="P41" s="80">
        <f>+P42</f>
        <v>969091241</v>
      </c>
      <c r="Q41" s="217">
        <f>+Q42</f>
        <v>1225654509</v>
      </c>
      <c r="R41" s="80"/>
      <c r="S41" s="239"/>
      <c r="T41" s="22"/>
      <c r="U41" s="22"/>
      <c r="V41" s="22"/>
    </row>
    <row r="42" spans="1:23" s="84" customFormat="1" ht="16.5" customHeight="1" x14ac:dyDescent="0.25">
      <c r="A42" s="231">
        <v>5</v>
      </c>
      <c r="B42" s="74">
        <v>2</v>
      </c>
      <c r="C42" s="74"/>
      <c r="D42" s="74"/>
      <c r="E42" s="74"/>
      <c r="F42" s="202" t="s">
        <v>78</v>
      </c>
      <c r="G42" s="22"/>
      <c r="H42" s="122" t="s">
        <v>32</v>
      </c>
      <c r="I42" s="122">
        <v>9995</v>
      </c>
      <c r="J42" s="22"/>
      <c r="K42" s="22"/>
      <c r="L42" s="76"/>
      <c r="M42" s="77"/>
      <c r="N42" s="78">
        <f>+N43</f>
        <v>1014280124</v>
      </c>
      <c r="O42" s="79"/>
      <c r="P42" s="80">
        <f t="shared" ref="P42" si="4">+P43</f>
        <v>969091241</v>
      </c>
      <c r="Q42" s="217">
        <f>+Q43</f>
        <v>1225654509</v>
      </c>
      <c r="R42" s="80"/>
      <c r="S42" s="239"/>
      <c r="T42" s="22"/>
      <c r="U42" s="22"/>
      <c r="V42" s="240"/>
    </row>
    <row r="43" spans="1:23" s="16" customFormat="1" ht="21" customHeight="1" x14ac:dyDescent="0.25">
      <c r="A43" s="232">
        <v>5</v>
      </c>
      <c r="B43" s="74">
        <v>2</v>
      </c>
      <c r="C43" s="86">
        <v>2</v>
      </c>
      <c r="D43" s="74"/>
      <c r="E43" s="86"/>
      <c r="F43" s="203" t="s">
        <v>44</v>
      </c>
      <c r="G43" s="32"/>
      <c r="H43" s="61" t="s">
        <v>32</v>
      </c>
      <c r="I43" s="61">
        <v>9995</v>
      </c>
      <c r="J43" s="32"/>
      <c r="K43" s="32"/>
      <c r="L43" s="41"/>
      <c r="M43" s="44"/>
      <c r="N43" s="88">
        <f>SUM(N44:N48)</f>
        <v>1014280124</v>
      </c>
      <c r="O43" s="89"/>
      <c r="P43" s="92">
        <f t="shared" ref="P43" si="5">SUM(P44:P48)</f>
        <v>969091241</v>
      </c>
      <c r="Q43" s="218">
        <f>SUM(Q44:Q48)</f>
        <v>1225654509</v>
      </c>
      <c r="R43" s="92"/>
      <c r="S43" s="91"/>
      <c r="T43" s="241"/>
      <c r="U43" s="119"/>
      <c r="V43" s="240"/>
    </row>
    <row r="44" spans="1:23" s="16" customFormat="1" ht="16.5" customHeight="1" x14ac:dyDescent="0.25">
      <c r="A44" s="232">
        <v>5</v>
      </c>
      <c r="B44" s="74">
        <v>2</v>
      </c>
      <c r="C44" s="86">
        <v>2</v>
      </c>
      <c r="D44" s="74">
        <v>3</v>
      </c>
      <c r="E44" s="100"/>
      <c r="F44" s="204" t="s">
        <v>76</v>
      </c>
      <c r="G44" s="32"/>
      <c r="H44" s="61" t="s">
        <v>32</v>
      </c>
      <c r="I44" s="61">
        <v>9995</v>
      </c>
      <c r="J44" s="32"/>
      <c r="K44" s="32"/>
      <c r="L44" s="41"/>
      <c r="M44" s="44"/>
      <c r="N44" s="123">
        <v>922002919</v>
      </c>
      <c r="O44" s="124"/>
      <c r="P44" s="125">
        <v>952578943</v>
      </c>
      <c r="Q44" s="220">
        <v>1084138609</v>
      </c>
      <c r="R44" s="126"/>
      <c r="S44" s="91"/>
      <c r="T44" s="241"/>
      <c r="U44" s="119"/>
      <c r="V44" s="242"/>
    </row>
    <row r="45" spans="1:23" s="16" customFormat="1" ht="16.5" customHeight="1" x14ac:dyDescent="0.25">
      <c r="A45" s="232">
        <v>5</v>
      </c>
      <c r="B45" s="74">
        <v>1</v>
      </c>
      <c r="C45" s="86">
        <v>2</v>
      </c>
      <c r="D45" s="74">
        <v>99</v>
      </c>
      <c r="E45" s="100"/>
      <c r="F45" s="204" t="s">
        <v>77</v>
      </c>
      <c r="G45" s="32"/>
      <c r="H45" s="61" t="s">
        <v>32</v>
      </c>
      <c r="I45" s="61">
        <v>9995</v>
      </c>
      <c r="J45" s="32"/>
      <c r="K45" s="32"/>
      <c r="L45" s="41"/>
      <c r="M45" s="44"/>
      <c r="N45" s="123">
        <v>17146131</v>
      </c>
      <c r="O45" s="124"/>
      <c r="P45" s="73">
        <v>10334733</v>
      </c>
      <c r="Q45" s="218">
        <v>141515900</v>
      </c>
      <c r="R45" s="126"/>
      <c r="S45" s="243"/>
      <c r="T45" s="32"/>
      <c r="U45" s="32"/>
      <c r="V45" s="242"/>
    </row>
    <row r="46" spans="1:23" s="16" customFormat="1" ht="16.5" hidden="1" customHeight="1" x14ac:dyDescent="0.25">
      <c r="A46" s="233">
        <v>5</v>
      </c>
      <c r="B46" s="100">
        <v>2</v>
      </c>
      <c r="C46" s="100">
        <v>2</v>
      </c>
      <c r="D46" s="185">
        <v>2</v>
      </c>
      <c r="E46" s="100"/>
      <c r="F46" s="101" t="s">
        <v>45</v>
      </c>
      <c r="G46" s="32"/>
      <c r="H46" s="61" t="s">
        <v>32</v>
      </c>
      <c r="I46" s="61"/>
      <c r="J46" s="32"/>
      <c r="K46" s="32"/>
      <c r="L46" s="41"/>
      <c r="M46" s="44"/>
      <c r="N46" s="123">
        <v>661719</v>
      </c>
      <c r="O46" s="124"/>
      <c r="P46" s="92">
        <v>424084</v>
      </c>
      <c r="Q46" s="221"/>
      <c r="R46" s="126"/>
      <c r="S46" s="91"/>
      <c r="T46" s="32"/>
      <c r="U46" s="32"/>
      <c r="V46" s="241"/>
      <c r="W46" s="62"/>
    </row>
    <row r="47" spans="1:23" s="16" customFormat="1" ht="16.5" hidden="1" customHeight="1" x14ac:dyDescent="0.25">
      <c r="A47" s="233">
        <v>5</v>
      </c>
      <c r="B47" s="100">
        <v>2</v>
      </c>
      <c r="C47" s="100">
        <v>2</v>
      </c>
      <c r="D47" s="185">
        <v>2</v>
      </c>
      <c r="E47" s="100"/>
      <c r="F47" s="101" t="s">
        <v>46</v>
      </c>
      <c r="G47" s="32"/>
      <c r="H47" s="61" t="s">
        <v>32</v>
      </c>
      <c r="I47" s="61"/>
      <c r="J47" s="32"/>
      <c r="K47" s="32"/>
      <c r="L47" s="41"/>
      <c r="M47" s="44"/>
      <c r="N47" s="123">
        <v>42211679</v>
      </c>
      <c r="O47" s="124"/>
      <c r="P47" s="92">
        <v>2916236</v>
      </c>
      <c r="Q47" s="222"/>
      <c r="R47" s="126"/>
      <c r="S47" s="41"/>
      <c r="T47" s="32"/>
      <c r="U47" s="32"/>
      <c r="V47" s="119"/>
    </row>
    <row r="48" spans="1:23" s="16" customFormat="1" ht="16.5" hidden="1" customHeight="1" x14ac:dyDescent="0.25">
      <c r="A48" s="233">
        <v>5</v>
      </c>
      <c r="B48" s="100">
        <v>2</v>
      </c>
      <c r="C48" s="100">
        <v>2</v>
      </c>
      <c r="D48" s="185">
        <v>2</v>
      </c>
      <c r="E48" s="100"/>
      <c r="F48" s="101" t="s">
        <v>47</v>
      </c>
      <c r="G48" s="32"/>
      <c r="H48" s="61"/>
      <c r="I48" s="61"/>
      <c r="J48" s="32"/>
      <c r="K48" s="32"/>
      <c r="L48" s="41"/>
      <c r="M48" s="44"/>
      <c r="N48" s="123">
        <v>32257676</v>
      </c>
      <c r="O48" s="124"/>
      <c r="P48" s="73">
        <v>2837245</v>
      </c>
      <c r="Q48" s="222"/>
      <c r="R48" s="126"/>
      <c r="S48" s="243"/>
      <c r="T48" s="32"/>
      <c r="U48" s="32"/>
      <c r="V48" s="241"/>
      <c r="W48" s="93"/>
    </row>
    <row r="49" spans="1:22" s="16" customFormat="1" ht="8.25" hidden="1" customHeight="1" x14ac:dyDescent="0.2">
      <c r="A49" s="233"/>
      <c r="B49" s="100"/>
      <c r="C49" s="100"/>
      <c r="D49" s="100"/>
      <c r="E49" s="100"/>
      <c r="F49" s="101"/>
      <c r="G49" s="32"/>
      <c r="H49" s="61"/>
      <c r="I49" s="61"/>
      <c r="J49" s="32"/>
      <c r="K49" s="32"/>
      <c r="L49" s="41"/>
      <c r="M49" s="44"/>
      <c r="N49" s="123"/>
      <c r="O49" s="124"/>
      <c r="P49" s="94"/>
      <c r="Q49" s="221"/>
      <c r="R49" s="126"/>
      <c r="S49" s="41"/>
      <c r="T49" s="32"/>
      <c r="U49" s="32"/>
      <c r="V49" s="32"/>
    </row>
    <row r="50" spans="1:22" s="16" customFormat="1" ht="29.25" hidden="1" customHeight="1" x14ac:dyDescent="0.2">
      <c r="A50" s="232"/>
      <c r="B50" s="86"/>
      <c r="C50" s="86"/>
      <c r="D50" s="86"/>
      <c r="E50" s="86"/>
      <c r="F50" s="101"/>
      <c r="G50" s="32"/>
      <c r="H50" s="61"/>
      <c r="I50" s="61"/>
      <c r="J50" s="32"/>
      <c r="K50" s="32"/>
      <c r="L50" s="41"/>
      <c r="M50" s="44"/>
      <c r="N50" s="41"/>
      <c r="O50" s="32"/>
      <c r="P50" s="94"/>
      <c r="Q50" s="57"/>
      <c r="R50" s="44"/>
      <c r="S50" s="41"/>
      <c r="T50" s="32"/>
      <c r="U50" s="32"/>
      <c r="V50" s="32"/>
    </row>
    <row r="51" spans="1:22" s="84" customFormat="1" ht="27.75" hidden="1" customHeight="1" x14ac:dyDescent="0.25">
      <c r="A51" s="231">
        <v>6</v>
      </c>
      <c r="B51" s="74">
        <v>1</v>
      </c>
      <c r="C51" s="74"/>
      <c r="D51" s="74"/>
      <c r="E51" s="74"/>
      <c r="F51" s="22" t="s">
        <v>48</v>
      </c>
      <c r="G51" s="22"/>
      <c r="H51" s="122" t="s">
        <v>32</v>
      </c>
      <c r="I51" s="122">
        <v>9998</v>
      </c>
      <c r="J51" s="22"/>
      <c r="K51" s="22"/>
      <c r="L51" s="76"/>
      <c r="M51" s="77"/>
      <c r="N51" s="78">
        <f>+N52</f>
        <v>455</v>
      </c>
      <c r="O51" s="79"/>
      <c r="P51" s="80">
        <f t="shared" ref="P51" si="6">+P52</f>
        <v>156</v>
      </c>
      <c r="Q51" s="217">
        <f>+Q52</f>
        <v>0</v>
      </c>
      <c r="R51" s="80"/>
      <c r="S51" s="239"/>
      <c r="T51" s="22"/>
      <c r="U51" s="22"/>
      <c r="V51" s="22"/>
    </row>
    <row r="52" spans="1:22" s="16" customFormat="1" ht="16.5" hidden="1" customHeight="1" x14ac:dyDescent="0.25">
      <c r="A52" s="231">
        <v>6</v>
      </c>
      <c r="B52" s="74">
        <v>1</v>
      </c>
      <c r="C52" s="86">
        <v>2</v>
      </c>
      <c r="D52" s="86"/>
      <c r="E52" s="86"/>
      <c r="F52" s="32" t="s">
        <v>49</v>
      </c>
      <c r="G52" s="32"/>
      <c r="H52" s="61" t="s">
        <v>32</v>
      </c>
      <c r="I52" s="61">
        <v>9998</v>
      </c>
      <c r="J52" s="32"/>
      <c r="K52" s="32"/>
      <c r="L52" s="41"/>
      <c r="M52" s="44"/>
      <c r="N52" s="127">
        <v>455</v>
      </c>
      <c r="O52" s="128"/>
      <c r="P52" s="92">
        <v>156</v>
      </c>
      <c r="Q52" s="218"/>
      <c r="R52" s="92"/>
      <c r="S52" s="41"/>
      <c r="T52" s="32"/>
      <c r="U52" s="32"/>
      <c r="V52" s="32"/>
    </row>
    <row r="53" spans="1:22" s="16" customFormat="1" ht="16.5" hidden="1" customHeight="1" x14ac:dyDescent="0.2">
      <c r="A53" s="232"/>
      <c r="B53" s="86"/>
      <c r="C53" s="86"/>
      <c r="D53" s="86"/>
      <c r="E53" s="86"/>
      <c r="F53" s="101"/>
      <c r="G53" s="32"/>
      <c r="H53" s="61"/>
      <c r="I53" s="61"/>
      <c r="J53" s="32"/>
      <c r="K53" s="32"/>
      <c r="L53" s="41"/>
      <c r="M53" s="44"/>
      <c r="N53" s="41"/>
      <c r="O53" s="32"/>
      <c r="P53" s="94"/>
      <c r="Q53" s="57"/>
      <c r="R53" s="44"/>
      <c r="S53" s="41"/>
      <c r="T53" s="32"/>
      <c r="U53" s="32"/>
      <c r="V53" s="32"/>
    </row>
    <row r="54" spans="1:22" s="84" customFormat="1" ht="16.5" hidden="1" customHeight="1" x14ac:dyDescent="0.25">
      <c r="A54" s="231">
        <v>6</v>
      </c>
      <c r="B54" s="74">
        <v>4</v>
      </c>
      <c r="C54" s="74"/>
      <c r="D54" s="74"/>
      <c r="E54" s="74"/>
      <c r="F54" s="22" t="s">
        <v>50</v>
      </c>
      <c r="G54" s="22"/>
      <c r="H54" s="122" t="s">
        <v>32</v>
      </c>
      <c r="I54" s="122">
        <v>9998</v>
      </c>
      <c r="J54" s="22"/>
      <c r="K54" s="22"/>
      <c r="L54" s="76"/>
      <c r="M54" s="77"/>
      <c r="N54" s="78">
        <f>+N55+N57</f>
        <v>17758453</v>
      </c>
      <c r="O54" s="79"/>
      <c r="P54" s="80">
        <f t="shared" ref="P54" si="7">+P55+P57</f>
        <v>12664030</v>
      </c>
      <c r="Q54" s="217">
        <f>+Q55+Q57</f>
        <v>0</v>
      </c>
      <c r="R54" s="80"/>
      <c r="S54" s="239"/>
      <c r="T54" s="22"/>
      <c r="U54" s="22"/>
      <c r="V54" s="22"/>
    </row>
    <row r="55" spans="1:22" s="16" customFormat="1" ht="16.5" hidden="1" customHeight="1" x14ac:dyDescent="0.25">
      <c r="A55" s="231">
        <v>6</v>
      </c>
      <c r="B55" s="74">
        <v>4</v>
      </c>
      <c r="C55" s="86">
        <v>1</v>
      </c>
      <c r="D55" s="86"/>
      <c r="E55" s="86"/>
      <c r="F55" s="32" t="s">
        <v>51</v>
      </c>
      <c r="G55" s="32"/>
      <c r="H55" s="61" t="s">
        <v>32</v>
      </c>
      <c r="I55" s="61">
        <v>9998</v>
      </c>
      <c r="J55" s="32"/>
      <c r="K55" s="32"/>
      <c r="L55" s="41"/>
      <c r="M55" s="44"/>
      <c r="N55" s="88">
        <f>+N56</f>
        <v>17758453</v>
      </c>
      <c r="O55" s="89"/>
      <c r="P55" s="92">
        <f t="shared" ref="P55" si="8">+P56</f>
        <v>12664030</v>
      </c>
      <c r="Q55" s="218"/>
      <c r="R55" s="92"/>
      <c r="S55" s="243"/>
      <c r="T55" s="32"/>
      <c r="U55" s="32"/>
      <c r="V55" s="32"/>
    </row>
    <row r="56" spans="1:22" s="113" customFormat="1" ht="16.5" hidden="1" customHeight="1" x14ac:dyDescent="0.25">
      <c r="A56" s="231">
        <v>6</v>
      </c>
      <c r="B56" s="74">
        <v>4</v>
      </c>
      <c r="C56" s="100">
        <v>1</v>
      </c>
      <c r="D56" s="100"/>
      <c r="E56" s="100"/>
      <c r="F56" s="101" t="s">
        <v>52</v>
      </c>
      <c r="G56" s="101"/>
      <c r="H56" s="102" t="s">
        <v>32</v>
      </c>
      <c r="I56" s="102">
        <v>9998</v>
      </c>
      <c r="J56" s="101"/>
      <c r="K56" s="101"/>
      <c r="L56" s="105"/>
      <c r="M56" s="106"/>
      <c r="N56" s="123">
        <v>17758453</v>
      </c>
      <c r="O56" s="124"/>
      <c r="P56" s="126">
        <v>12664030</v>
      </c>
      <c r="Q56" s="221"/>
      <c r="R56" s="126"/>
      <c r="S56" s="244"/>
      <c r="T56" s="101"/>
      <c r="U56" s="101"/>
      <c r="V56" s="101"/>
    </row>
    <row r="57" spans="1:22" s="16" customFormat="1" ht="16.5" hidden="1" customHeight="1" x14ac:dyDescent="0.25">
      <c r="A57" s="231">
        <v>6</v>
      </c>
      <c r="B57" s="74">
        <v>4</v>
      </c>
      <c r="C57" s="86">
        <v>1</v>
      </c>
      <c r="D57" s="86"/>
      <c r="E57" s="86"/>
      <c r="F57" s="32" t="str">
        <f>+'[2]FORM. DEL INGRESO'!$E$51</f>
        <v>Otros ingresos</v>
      </c>
      <c r="G57" s="32"/>
      <c r="H57" s="61" t="s">
        <v>32</v>
      </c>
      <c r="I57" s="61">
        <v>9998</v>
      </c>
      <c r="J57" s="32"/>
      <c r="K57" s="32"/>
      <c r="L57" s="41"/>
      <c r="M57" s="44"/>
      <c r="N57" s="88"/>
      <c r="O57" s="89"/>
      <c r="P57" s="94"/>
      <c r="Q57" s="218">
        <v>0</v>
      </c>
      <c r="R57" s="92"/>
      <c r="S57" s="41"/>
      <c r="T57" s="97"/>
      <c r="U57" s="32"/>
      <c r="V57" s="32"/>
    </row>
    <row r="58" spans="1:22" s="16" customFormat="1" ht="16.5" customHeight="1" x14ac:dyDescent="0.2">
      <c r="A58" s="232"/>
      <c r="B58" s="86"/>
      <c r="C58" s="86"/>
      <c r="D58" s="86"/>
      <c r="E58" s="86"/>
      <c r="F58" s="101"/>
      <c r="G58" s="32"/>
      <c r="H58" s="61"/>
      <c r="I58" s="61"/>
      <c r="J58" s="32"/>
      <c r="K58" s="32"/>
      <c r="L58" s="41"/>
      <c r="M58" s="44"/>
      <c r="N58" s="41"/>
      <c r="O58" s="32"/>
      <c r="P58" s="92">
        <f>+P59+P60</f>
        <v>250000000</v>
      </c>
      <c r="Q58" s="57"/>
      <c r="R58" s="44"/>
      <c r="S58" s="41"/>
      <c r="T58" s="32"/>
      <c r="U58" s="32"/>
      <c r="V58" s="32"/>
    </row>
    <row r="59" spans="1:22" s="187" customFormat="1" ht="16.5" customHeight="1" x14ac:dyDescent="0.25">
      <c r="A59" s="129">
        <v>3</v>
      </c>
      <c r="B59" s="129">
        <v>2</v>
      </c>
      <c r="C59" s="129">
        <v>1</v>
      </c>
      <c r="D59" s="129">
        <v>3</v>
      </c>
      <c r="E59" s="129"/>
      <c r="F59" s="207" t="s">
        <v>53</v>
      </c>
      <c r="G59" s="208" t="s">
        <v>53</v>
      </c>
      <c r="H59" s="122" t="s">
        <v>32</v>
      </c>
      <c r="I59" s="61">
        <v>9998</v>
      </c>
      <c r="J59" s="32"/>
      <c r="K59" s="32"/>
      <c r="L59" s="41"/>
      <c r="M59" s="44"/>
      <c r="N59" s="81">
        <f>+N60</f>
        <v>331000000</v>
      </c>
      <c r="O59" s="209"/>
      <c r="P59" s="92">
        <v>250000000</v>
      </c>
      <c r="Q59" s="223">
        <f>+Q60</f>
        <v>413000000</v>
      </c>
      <c r="R59" s="186"/>
      <c r="T59" s="188"/>
    </row>
    <row r="60" spans="1:22" s="187" customFormat="1" ht="30.75" customHeight="1" x14ac:dyDescent="0.2">
      <c r="A60" s="129">
        <v>3</v>
      </c>
      <c r="B60" s="129">
        <v>2</v>
      </c>
      <c r="C60" s="129">
        <v>1</v>
      </c>
      <c r="D60" s="129">
        <v>3</v>
      </c>
      <c r="E60" s="210">
        <v>1</v>
      </c>
      <c r="F60" s="211" t="s">
        <v>54</v>
      </c>
      <c r="G60" s="212" t="s">
        <v>54</v>
      </c>
      <c r="H60" s="213" t="s">
        <v>32</v>
      </c>
      <c r="I60" s="214">
        <v>9998</v>
      </c>
      <c r="J60" s="32"/>
      <c r="K60" s="32"/>
      <c r="L60" s="41"/>
      <c r="M60" s="44"/>
      <c r="N60" s="91">
        <f>291000000+40000000</f>
        <v>331000000</v>
      </c>
      <c r="O60" s="119"/>
      <c r="P60" s="92"/>
      <c r="Q60" s="223">
        <v>413000000</v>
      </c>
      <c r="R60" s="186"/>
    </row>
    <row r="61" spans="1:22" s="16" customFormat="1" ht="21" hidden="1" customHeight="1" x14ac:dyDescent="0.2">
      <c r="A61" s="129"/>
      <c r="B61" s="129"/>
      <c r="C61" s="130"/>
      <c r="D61" s="130"/>
      <c r="E61" s="130"/>
      <c r="F61" s="131"/>
      <c r="G61" s="132"/>
      <c r="H61" s="61"/>
      <c r="I61" s="61"/>
      <c r="J61" s="32"/>
      <c r="K61" s="32"/>
      <c r="L61" s="41"/>
      <c r="M61" s="44"/>
      <c r="N61" s="41"/>
      <c r="O61" s="32"/>
      <c r="P61" s="94"/>
      <c r="Q61" s="223"/>
      <c r="R61" s="44"/>
    </row>
    <row r="62" spans="1:22" s="16" customFormat="1" ht="21" hidden="1" customHeight="1" x14ac:dyDescent="0.2">
      <c r="A62" s="129"/>
      <c r="B62" s="129"/>
      <c r="C62" s="130"/>
      <c r="D62" s="130"/>
      <c r="E62" s="130"/>
      <c r="F62" s="131"/>
      <c r="G62" s="132"/>
      <c r="H62" s="61"/>
      <c r="I62" s="61"/>
      <c r="J62" s="32"/>
      <c r="K62" s="32"/>
      <c r="L62" s="41"/>
      <c r="M62" s="44"/>
      <c r="N62" s="41"/>
      <c r="O62" s="32"/>
      <c r="P62" s="94"/>
      <c r="Q62" s="57"/>
      <c r="R62" s="44"/>
    </row>
    <row r="63" spans="1:22" s="16" customFormat="1" ht="21" hidden="1" customHeight="1" x14ac:dyDescent="0.2">
      <c r="A63" s="129"/>
      <c r="B63" s="129"/>
      <c r="C63" s="130"/>
      <c r="D63" s="130"/>
      <c r="E63" s="130"/>
      <c r="F63" s="131"/>
      <c r="G63" s="132"/>
      <c r="H63" s="61"/>
      <c r="I63" s="61"/>
      <c r="J63" s="32"/>
      <c r="K63" s="32"/>
      <c r="L63" s="41"/>
      <c r="M63" s="44"/>
      <c r="N63" s="41"/>
      <c r="O63" s="32"/>
      <c r="P63" s="94"/>
      <c r="Q63" s="57"/>
      <c r="R63" s="44"/>
      <c r="S63" s="62"/>
    </row>
    <row r="64" spans="1:22" s="16" customFormat="1" ht="11.25" customHeight="1" x14ac:dyDescent="0.2">
      <c r="A64" s="232"/>
      <c r="B64" s="86"/>
      <c r="C64" s="86"/>
      <c r="D64" s="86"/>
      <c r="E64" s="86"/>
      <c r="F64" s="101"/>
      <c r="G64" s="32"/>
      <c r="H64" s="61"/>
      <c r="I64" s="61"/>
      <c r="J64" s="32"/>
      <c r="K64" s="32"/>
      <c r="L64" s="41"/>
      <c r="M64" s="44"/>
      <c r="N64" s="41"/>
      <c r="O64" s="32"/>
      <c r="P64" s="94"/>
      <c r="Q64" s="57"/>
      <c r="R64" s="44"/>
    </row>
    <row r="65" spans="1:20" s="16" customFormat="1" ht="1.5" customHeight="1" x14ac:dyDescent="0.2">
      <c r="A65" s="232"/>
      <c r="B65" s="86"/>
      <c r="C65" s="86"/>
      <c r="D65" s="86"/>
      <c r="E65" s="86"/>
      <c r="F65" s="101"/>
      <c r="G65" s="32"/>
      <c r="H65" s="61"/>
      <c r="I65" s="61"/>
      <c r="J65" s="32"/>
      <c r="K65" s="32"/>
      <c r="L65" s="41"/>
      <c r="M65" s="44"/>
      <c r="N65" s="41"/>
      <c r="O65" s="32"/>
      <c r="P65" s="94"/>
      <c r="Q65" s="57"/>
      <c r="R65" s="44"/>
    </row>
    <row r="66" spans="1:20" s="72" customFormat="1" ht="16.5" customHeight="1" x14ac:dyDescent="0.25">
      <c r="A66" s="234"/>
      <c r="B66" s="63"/>
      <c r="C66" s="63"/>
      <c r="D66" s="63"/>
      <c r="E66" s="63"/>
      <c r="F66" s="64" t="s">
        <v>55</v>
      </c>
      <c r="G66" s="64"/>
      <c r="H66" s="65"/>
      <c r="I66" s="65"/>
      <c r="J66" s="64"/>
      <c r="K66" s="64"/>
      <c r="L66" s="66"/>
      <c r="M66" s="67"/>
      <c r="N66" s="68">
        <f>+N68</f>
        <v>3499663</v>
      </c>
      <c r="O66" s="69"/>
      <c r="P66" s="70">
        <f>+P68</f>
        <v>800000000</v>
      </c>
      <c r="Q66" s="224">
        <f>+Q68</f>
        <v>1000000000</v>
      </c>
      <c r="R66" s="67"/>
      <c r="T66" s="71"/>
    </row>
    <row r="67" spans="1:20" s="16" customFormat="1" ht="16.5" customHeight="1" x14ac:dyDescent="0.2">
      <c r="A67" s="232"/>
      <c r="B67" s="86"/>
      <c r="C67" s="86"/>
      <c r="D67" s="86"/>
      <c r="E67" s="86"/>
      <c r="F67" s="101"/>
      <c r="G67" s="32"/>
      <c r="H67" s="61"/>
      <c r="I67" s="61"/>
      <c r="J67" s="32"/>
      <c r="K67" s="32"/>
      <c r="L67" s="41"/>
      <c r="M67" s="44"/>
      <c r="N67" s="88"/>
      <c r="O67" s="89"/>
      <c r="P67" s="92"/>
      <c r="Q67" s="218"/>
      <c r="R67" s="92"/>
      <c r="S67" s="62"/>
    </row>
    <row r="68" spans="1:20" s="84" customFormat="1" ht="16.5" customHeight="1" x14ac:dyDescent="0.25">
      <c r="A68" s="231">
        <v>4</v>
      </c>
      <c r="B68" s="74"/>
      <c r="C68" s="74"/>
      <c r="D68" s="74"/>
      <c r="E68" s="74"/>
      <c r="F68" s="22" t="s">
        <v>56</v>
      </c>
      <c r="G68" s="22"/>
      <c r="H68" s="87" t="s">
        <v>38</v>
      </c>
      <c r="I68" s="87" t="s">
        <v>39</v>
      </c>
      <c r="J68" s="133" t="s">
        <v>40</v>
      </c>
      <c r="K68" s="22"/>
      <c r="L68" s="76"/>
      <c r="M68" s="77"/>
      <c r="N68" s="78">
        <f>+N69</f>
        <v>3499663</v>
      </c>
      <c r="O68" s="79"/>
      <c r="P68" s="80">
        <f>+P69</f>
        <v>800000000</v>
      </c>
      <c r="Q68" s="217">
        <f>+Q69</f>
        <v>1000000000</v>
      </c>
      <c r="R68" s="80"/>
    </row>
    <row r="69" spans="1:20" s="84" customFormat="1" ht="16.5" customHeight="1" x14ac:dyDescent="0.25">
      <c r="A69" s="231">
        <v>4</v>
      </c>
      <c r="B69" s="74">
        <v>2</v>
      </c>
      <c r="C69" s="74"/>
      <c r="D69" s="74"/>
      <c r="E69" s="74"/>
      <c r="F69" s="22" t="s">
        <v>57</v>
      </c>
      <c r="G69" s="22"/>
      <c r="H69" s="87" t="s">
        <v>38</v>
      </c>
      <c r="I69" s="87" t="s">
        <v>39</v>
      </c>
      <c r="J69" s="97" t="s">
        <v>40</v>
      </c>
      <c r="K69" s="22"/>
      <c r="L69" s="76"/>
      <c r="M69" s="77"/>
      <c r="N69" s="78">
        <f>+N70+N77+N78+N85</f>
        <v>3499663</v>
      </c>
      <c r="O69" s="79"/>
      <c r="P69" s="80">
        <f t="shared" ref="P69" si="9">+P70+P79</f>
        <v>800000000</v>
      </c>
      <c r="Q69" s="217">
        <f>+Q70</f>
        <v>1000000000</v>
      </c>
      <c r="R69" s="80"/>
    </row>
    <row r="70" spans="1:20" s="16" customFormat="1" ht="17.25" customHeight="1" x14ac:dyDescent="0.2">
      <c r="A70" s="232">
        <v>4</v>
      </c>
      <c r="B70" s="86">
        <v>2</v>
      </c>
      <c r="C70" s="86">
        <v>2</v>
      </c>
      <c r="D70" s="86"/>
      <c r="E70" s="86"/>
      <c r="F70" s="237" t="s">
        <v>84</v>
      </c>
      <c r="G70" s="32"/>
      <c r="H70" s="87" t="s">
        <v>38</v>
      </c>
      <c r="I70" s="87" t="s">
        <v>39</v>
      </c>
      <c r="J70" s="133" t="s">
        <v>40</v>
      </c>
      <c r="K70" s="98"/>
      <c r="L70" s="41"/>
      <c r="M70" s="44"/>
      <c r="N70" s="88">
        <f>+N71</f>
        <v>0</v>
      </c>
      <c r="O70" s="89"/>
      <c r="P70" s="92">
        <f t="shared" ref="P70" si="10">+P71</f>
        <v>800000000</v>
      </c>
      <c r="Q70" s="218">
        <f>+Q71+Q72</f>
        <v>1000000000</v>
      </c>
      <c r="R70" s="92"/>
      <c r="S70" s="62"/>
    </row>
    <row r="71" spans="1:20" s="16" customFormat="1" ht="15" x14ac:dyDescent="0.2">
      <c r="A71" s="232">
        <v>4</v>
      </c>
      <c r="B71" s="86">
        <v>2</v>
      </c>
      <c r="C71" s="86">
        <v>2</v>
      </c>
      <c r="D71" s="86">
        <v>1</v>
      </c>
      <c r="E71" s="86"/>
      <c r="F71" s="238" t="s">
        <v>82</v>
      </c>
      <c r="G71" s="32"/>
      <c r="H71" s="87" t="s">
        <v>38</v>
      </c>
      <c r="I71" s="87" t="s">
        <v>39</v>
      </c>
      <c r="J71" s="97" t="s">
        <v>40</v>
      </c>
      <c r="K71" s="98"/>
      <c r="L71" s="41"/>
      <c r="M71" s="44"/>
      <c r="N71" s="88">
        <f>SUM(N72:N76)</f>
        <v>0</v>
      </c>
      <c r="O71" s="89"/>
      <c r="P71" s="138">
        <v>800000000</v>
      </c>
      <c r="Q71" s="218">
        <v>1000000000</v>
      </c>
      <c r="R71" s="92"/>
      <c r="S71" s="62"/>
    </row>
    <row r="72" spans="1:20" s="16" customFormat="1" ht="15" x14ac:dyDescent="0.2">
      <c r="A72" s="232"/>
      <c r="B72" s="86"/>
      <c r="C72" s="86"/>
      <c r="D72" s="86"/>
      <c r="E72" s="86"/>
      <c r="F72" s="32"/>
      <c r="G72" s="32"/>
      <c r="H72" s="61"/>
      <c r="I72" s="61"/>
      <c r="J72" s="97"/>
      <c r="K72" s="98"/>
      <c r="L72" s="41"/>
      <c r="M72" s="44"/>
      <c r="N72" s="88"/>
      <c r="O72" s="89"/>
      <c r="P72" s="138"/>
      <c r="Q72" s="218"/>
      <c r="R72" s="92"/>
      <c r="T72" s="62"/>
    </row>
    <row r="73" spans="1:20" s="113" customFormat="1" ht="15" hidden="1" x14ac:dyDescent="0.2">
      <c r="A73" s="136"/>
      <c r="B73" s="136"/>
      <c r="C73" s="136"/>
      <c r="D73" s="101"/>
      <c r="E73" s="101"/>
      <c r="F73" s="101" t="s">
        <v>58</v>
      </c>
      <c r="G73" s="101"/>
      <c r="H73" s="102" t="s">
        <v>38</v>
      </c>
      <c r="I73" s="102">
        <v>100</v>
      </c>
      <c r="J73" s="103" t="s">
        <v>40</v>
      </c>
      <c r="K73" s="104"/>
      <c r="L73" s="105"/>
      <c r="M73" s="106"/>
      <c r="N73" s="105"/>
      <c r="O73" s="101"/>
      <c r="P73" s="106"/>
      <c r="Q73" s="225"/>
      <c r="R73" s="137"/>
      <c r="S73" s="118"/>
    </row>
    <row r="74" spans="1:20" s="113" customFormat="1" ht="15" hidden="1" x14ac:dyDescent="0.2">
      <c r="A74" s="136"/>
      <c r="B74" s="136"/>
      <c r="C74" s="136"/>
      <c r="D74" s="101"/>
      <c r="E74" s="101"/>
      <c r="F74" s="101" t="s">
        <v>59</v>
      </c>
      <c r="G74" s="101"/>
      <c r="H74" s="102" t="s">
        <v>38</v>
      </c>
      <c r="I74" s="102">
        <v>100</v>
      </c>
      <c r="J74" s="103" t="s">
        <v>40</v>
      </c>
      <c r="K74" s="104"/>
      <c r="L74" s="105"/>
      <c r="M74" s="106"/>
      <c r="N74" s="105"/>
      <c r="O74" s="101"/>
      <c r="P74" s="106"/>
      <c r="Q74" s="225"/>
      <c r="R74" s="137"/>
      <c r="S74" s="118"/>
    </row>
    <row r="75" spans="1:20" s="16" customFormat="1" ht="15" hidden="1" x14ac:dyDescent="0.2">
      <c r="A75" s="57"/>
      <c r="B75" s="57"/>
      <c r="C75" s="57"/>
      <c r="D75" s="32"/>
      <c r="E75" s="32"/>
      <c r="F75" s="101" t="s">
        <v>60</v>
      </c>
      <c r="G75" s="32"/>
      <c r="H75" s="102" t="s">
        <v>38</v>
      </c>
      <c r="I75" s="102">
        <v>100</v>
      </c>
      <c r="J75" s="103" t="s">
        <v>40</v>
      </c>
      <c r="K75" s="104"/>
      <c r="L75" s="41"/>
      <c r="M75" s="44"/>
      <c r="N75" s="41"/>
      <c r="O75" s="32"/>
      <c r="P75" s="44"/>
      <c r="Q75" s="225"/>
      <c r="R75" s="137"/>
    </row>
    <row r="76" spans="1:20" s="113" customFormat="1" ht="15" hidden="1" x14ac:dyDescent="0.2">
      <c r="A76" s="100"/>
      <c r="B76" s="100"/>
      <c r="C76" s="100"/>
      <c r="D76" s="182"/>
      <c r="E76" s="182"/>
      <c r="F76" s="101" t="s">
        <v>42</v>
      </c>
      <c r="G76" s="101"/>
      <c r="H76" s="102" t="s">
        <v>38</v>
      </c>
      <c r="I76" s="102">
        <v>100</v>
      </c>
      <c r="J76" s="103" t="s">
        <v>40</v>
      </c>
      <c r="K76" s="104"/>
      <c r="L76" s="105"/>
      <c r="M76" s="106"/>
      <c r="N76" s="123"/>
      <c r="O76" s="124"/>
      <c r="P76" s="135"/>
      <c r="Q76" s="221"/>
      <c r="R76" s="126"/>
    </row>
    <row r="77" spans="1:20" s="113" customFormat="1" ht="15.75" hidden="1" x14ac:dyDescent="0.25">
      <c r="A77" s="86">
        <v>4</v>
      </c>
      <c r="B77" s="86">
        <v>2</v>
      </c>
      <c r="C77" s="86">
        <v>2</v>
      </c>
      <c r="D77" s="181"/>
      <c r="E77" s="181"/>
      <c r="F77" s="22" t="s">
        <v>61</v>
      </c>
      <c r="G77" s="101"/>
      <c r="H77" s="87" t="s">
        <v>62</v>
      </c>
      <c r="I77" s="87" t="s">
        <v>39</v>
      </c>
      <c r="J77" s="133" t="s">
        <v>40</v>
      </c>
      <c r="K77" s="98"/>
      <c r="L77" s="105"/>
      <c r="M77" s="106"/>
      <c r="N77" s="88">
        <f>+N81</f>
        <v>3499663</v>
      </c>
      <c r="O77" s="89"/>
      <c r="P77" s="138"/>
      <c r="Q77" s="217"/>
      <c r="R77" s="92"/>
    </row>
    <row r="78" spans="1:20" s="113" customFormat="1" ht="15.75" hidden="1" x14ac:dyDescent="0.25">
      <c r="A78" s="86">
        <v>4</v>
      </c>
      <c r="B78" s="86">
        <v>2</v>
      </c>
      <c r="C78" s="86">
        <v>2</v>
      </c>
      <c r="D78" s="181"/>
      <c r="E78" s="181"/>
      <c r="F78" s="22" t="s">
        <v>61</v>
      </c>
      <c r="G78" s="101"/>
      <c r="H78" s="87" t="s">
        <v>62</v>
      </c>
      <c r="I78" s="87" t="s">
        <v>39</v>
      </c>
      <c r="J78" s="133"/>
      <c r="K78" s="98"/>
      <c r="L78" s="105"/>
      <c r="M78" s="106"/>
      <c r="N78" s="88"/>
      <c r="O78" s="89"/>
      <c r="P78" s="138"/>
      <c r="Q78" s="218"/>
      <c r="R78" s="92"/>
      <c r="S78" s="118"/>
    </row>
    <row r="79" spans="1:20" s="113" customFormat="1" hidden="1" thickBot="1" x14ac:dyDescent="0.3">
      <c r="A79" s="86"/>
      <c r="B79" s="86"/>
      <c r="C79" s="86"/>
      <c r="D79" s="183"/>
      <c r="E79" s="183"/>
      <c r="F79" s="139" t="s">
        <v>63</v>
      </c>
      <c r="G79" s="140"/>
      <c r="H79" s="141"/>
      <c r="I79" s="141"/>
      <c r="J79" s="142"/>
      <c r="K79" s="143"/>
      <c r="L79" s="144"/>
      <c r="M79" s="145"/>
      <c r="N79" s="146"/>
      <c r="O79" s="147"/>
      <c r="P79" s="148"/>
      <c r="Q79" s="226">
        <f>SUM(Q81:Q83)</f>
        <v>0</v>
      </c>
      <c r="R79" s="92"/>
      <c r="S79" s="118"/>
    </row>
    <row r="80" spans="1:20" s="113" customFormat="1" ht="3" hidden="1" customHeight="1" x14ac:dyDescent="0.25">
      <c r="A80" s="86"/>
      <c r="B80" s="86"/>
      <c r="C80" s="86"/>
      <c r="D80" s="181"/>
      <c r="E80" s="181"/>
      <c r="F80" s="22"/>
      <c r="G80" s="101"/>
      <c r="H80" s="87"/>
      <c r="I80" s="87"/>
      <c r="J80" s="97"/>
      <c r="K80" s="98"/>
      <c r="L80" s="105"/>
      <c r="M80" s="106"/>
      <c r="N80" s="88"/>
      <c r="O80" s="89"/>
      <c r="P80" s="138"/>
      <c r="Q80" s="218"/>
      <c r="R80" s="92"/>
      <c r="S80" s="118"/>
    </row>
    <row r="81" spans="1:23" s="113" customFormat="1" ht="15" hidden="1" x14ac:dyDescent="0.2">
      <c r="A81" s="100"/>
      <c r="B81" s="100"/>
      <c r="C81" s="100"/>
      <c r="D81" s="182"/>
      <c r="E81" s="182"/>
      <c r="F81" s="32" t="s">
        <v>64</v>
      </c>
      <c r="G81" s="101"/>
      <c r="H81" s="61" t="s">
        <v>62</v>
      </c>
      <c r="I81" s="87" t="s">
        <v>39</v>
      </c>
      <c r="J81" s="97"/>
      <c r="K81" s="98"/>
      <c r="L81" s="41"/>
      <c r="M81" s="44"/>
      <c r="N81" s="88">
        <v>3499663</v>
      </c>
      <c r="O81" s="89"/>
      <c r="P81" s="135"/>
      <c r="Q81" s="218"/>
      <c r="R81" s="92"/>
    </row>
    <row r="82" spans="1:23" s="113" customFormat="1" ht="15" hidden="1" x14ac:dyDescent="0.2">
      <c r="A82" s="100"/>
      <c r="B82" s="100"/>
      <c r="C82" s="100"/>
      <c r="D82" s="184"/>
      <c r="E82" s="184"/>
      <c r="F82" s="105" t="s">
        <v>65</v>
      </c>
      <c r="G82" s="101"/>
      <c r="H82" s="134" t="s">
        <v>66</v>
      </c>
      <c r="I82" s="134" t="s">
        <v>39</v>
      </c>
      <c r="J82" s="103" t="s">
        <v>67</v>
      </c>
      <c r="K82" s="104"/>
      <c r="L82" s="105"/>
      <c r="M82" s="106"/>
      <c r="N82" s="123"/>
      <c r="O82" s="124"/>
      <c r="P82" s="135"/>
      <c r="Q82" s="221"/>
      <c r="R82" s="92"/>
    </row>
    <row r="83" spans="1:23" s="113" customFormat="1" ht="16.5" hidden="1" customHeight="1" x14ac:dyDescent="0.2">
      <c r="A83" s="136"/>
      <c r="B83" s="136"/>
      <c r="C83" s="136"/>
      <c r="D83" s="101"/>
      <c r="E83" s="101"/>
      <c r="F83" s="101" t="s">
        <v>68</v>
      </c>
      <c r="G83" s="101"/>
      <c r="H83" s="102" t="s">
        <v>62</v>
      </c>
      <c r="I83" s="134" t="s">
        <v>39</v>
      </c>
      <c r="J83" s="103"/>
      <c r="K83" s="103"/>
      <c r="L83" s="105"/>
      <c r="M83" s="106"/>
      <c r="N83" s="123"/>
      <c r="O83" s="124"/>
      <c r="P83" s="135"/>
      <c r="Q83" s="225"/>
      <c r="R83" s="92"/>
      <c r="S83" s="118"/>
      <c r="T83" s="118"/>
      <c r="V83" s="118"/>
    </row>
    <row r="84" spans="1:23" s="113" customFormat="1" ht="16.5" hidden="1" customHeight="1" x14ac:dyDescent="0.2">
      <c r="A84" s="136"/>
      <c r="B84" s="136"/>
      <c r="C84" s="136"/>
      <c r="D84" s="101"/>
      <c r="E84" s="101"/>
      <c r="F84" s="32"/>
      <c r="G84" s="101"/>
      <c r="H84" s="87"/>
      <c r="I84" s="87"/>
      <c r="J84" s="105"/>
      <c r="K84" s="101"/>
      <c r="L84" s="105"/>
      <c r="M84" s="101"/>
      <c r="N84" s="105"/>
      <c r="O84" s="101"/>
      <c r="P84" s="101"/>
      <c r="Q84" s="136"/>
      <c r="R84" s="92"/>
      <c r="S84" s="118"/>
      <c r="T84" s="118"/>
      <c r="V84" s="118"/>
    </row>
    <row r="85" spans="1:23" s="16" customFormat="1" ht="16.5" hidden="1" customHeight="1" x14ac:dyDescent="0.25">
      <c r="A85" s="86">
        <v>4</v>
      </c>
      <c r="B85" s="86">
        <v>2</v>
      </c>
      <c r="C85" s="86">
        <v>6</v>
      </c>
      <c r="D85" s="181"/>
      <c r="E85" s="181"/>
      <c r="F85" s="22" t="s">
        <v>69</v>
      </c>
      <c r="G85" s="32"/>
      <c r="H85" s="122" t="s">
        <v>32</v>
      </c>
      <c r="I85" s="122">
        <v>9995</v>
      </c>
      <c r="J85" s="32"/>
      <c r="K85" s="32"/>
      <c r="L85" s="41"/>
      <c r="M85" s="44"/>
      <c r="N85" s="91"/>
      <c r="O85" s="119"/>
      <c r="P85" s="44"/>
      <c r="Q85" s="57"/>
      <c r="R85" s="92"/>
      <c r="S85" s="62"/>
      <c r="V85" s="93"/>
    </row>
    <row r="86" spans="1:23" s="16" customFormat="1" ht="15" hidden="1" customHeight="1" x14ac:dyDescent="0.25">
      <c r="A86" s="86"/>
      <c r="B86" s="86"/>
      <c r="C86" s="86"/>
      <c r="D86" s="181"/>
      <c r="E86" s="181"/>
      <c r="F86" s="22"/>
      <c r="G86" s="32"/>
      <c r="H86" s="122"/>
      <c r="I86" s="122"/>
      <c r="J86" s="32"/>
      <c r="K86" s="32"/>
      <c r="L86" s="41"/>
      <c r="M86" s="44"/>
      <c r="N86" s="91"/>
      <c r="O86" s="119"/>
      <c r="P86" s="44"/>
      <c r="Q86" s="57"/>
      <c r="R86" s="92"/>
      <c r="S86" s="62"/>
    </row>
    <row r="87" spans="1:23" s="16" customFormat="1" ht="16.5" hidden="1" customHeight="1" x14ac:dyDescent="0.25">
      <c r="A87" s="86"/>
      <c r="B87" s="86"/>
      <c r="C87" s="86"/>
      <c r="D87" s="181"/>
      <c r="E87" s="181"/>
      <c r="F87" s="22" t="s">
        <v>70</v>
      </c>
      <c r="G87" s="32"/>
      <c r="H87" s="122"/>
      <c r="I87" s="122"/>
      <c r="J87" s="32"/>
      <c r="K87" s="32"/>
      <c r="L87" s="91"/>
      <c r="M87" s="44"/>
      <c r="N87" s="91">
        <v>29017569</v>
      </c>
      <c r="O87" s="119"/>
      <c r="P87" s="44"/>
      <c r="Q87" s="57"/>
      <c r="R87" s="92"/>
      <c r="S87" s="119"/>
    </row>
    <row r="88" spans="1:23" s="16" customFormat="1" ht="16.5" customHeight="1" thickBot="1" x14ac:dyDescent="0.3">
      <c r="A88" s="149"/>
      <c r="B88" s="149"/>
      <c r="C88" s="149"/>
      <c r="D88" s="149"/>
      <c r="E88" s="149"/>
      <c r="F88" s="150"/>
      <c r="G88" s="151"/>
      <c r="H88" s="152"/>
      <c r="I88" s="152"/>
      <c r="J88" s="151"/>
      <c r="K88" s="151"/>
      <c r="L88" s="153"/>
      <c r="M88" s="154"/>
      <c r="N88" s="155"/>
      <c r="O88" s="156"/>
      <c r="P88" s="154"/>
      <c r="Q88" s="227"/>
      <c r="R88" s="154"/>
      <c r="S88" s="62"/>
    </row>
    <row r="89" spans="1:23" s="16" customFormat="1" ht="26.25" customHeight="1" thickBot="1" x14ac:dyDescent="0.3">
      <c r="A89" s="248" t="s">
        <v>71</v>
      </c>
      <c r="B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50"/>
      <c r="N89" s="157">
        <f>+N66+N23+N87</f>
        <v>1886314843</v>
      </c>
      <c r="O89" s="158"/>
      <c r="P89" s="159">
        <f>+P66+P23</f>
        <v>2629989562</v>
      </c>
      <c r="Q89" s="228">
        <f>+Q66+Q23</f>
        <v>4175512916</v>
      </c>
      <c r="R89" s="159"/>
      <c r="S89" s="215"/>
      <c r="T89" s="160"/>
      <c r="U89" s="93"/>
    </row>
    <row r="90" spans="1:23" ht="16.5" customHeight="1" thickBot="1" x14ac:dyDescent="0.3">
      <c r="A90" s="161"/>
      <c r="B90" s="6"/>
      <c r="C90" s="6"/>
      <c r="D90" s="6"/>
      <c r="E90" s="6"/>
      <c r="F90" s="6"/>
      <c r="G90" s="7"/>
      <c r="H90" s="7"/>
      <c r="I90" s="7"/>
      <c r="J90" s="7"/>
      <c r="K90" s="7"/>
      <c r="L90" s="7"/>
      <c r="M90" s="7"/>
      <c r="N90" s="162"/>
      <c r="O90" s="162"/>
      <c r="P90" s="162"/>
      <c r="Q90" s="163"/>
      <c r="R90" s="164"/>
      <c r="S90" s="245"/>
      <c r="T90" s="246"/>
      <c r="U90" s="246"/>
      <c r="V90" s="246"/>
      <c r="W90" s="247"/>
    </row>
    <row r="91" spans="1:23" ht="16.5" customHeight="1" x14ac:dyDescent="0.2">
      <c r="A91" s="16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66"/>
      <c r="O91" s="166"/>
      <c r="P91" s="3"/>
      <c r="Q91" s="167"/>
      <c r="R91" s="13"/>
    </row>
    <row r="92" spans="1:23" ht="16.5" customHeight="1" x14ac:dyDescent="0.2">
      <c r="A92" s="16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66"/>
      <c r="O92" s="166"/>
      <c r="P92" s="167"/>
      <c r="Q92" s="167"/>
      <c r="R92" s="13"/>
      <c r="S92" s="174"/>
    </row>
    <row r="93" spans="1:23" s="170" customFormat="1" ht="16.5" customHeight="1" x14ac:dyDescent="0.25">
      <c r="A93" s="251" t="s">
        <v>72</v>
      </c>
      <c r="B93" s="252"/>
      <c r="C93" s="252"/>
      <c r="D93" s="252"/>
      <c r="E93" s="252"/>
      <c r="F93" s="252"/>
      <c r="G93" s="252"/>
      <c r="H93" s="168"/>
      <c r="I93" s="168"/>
      <c r="J93" s="252" t="s">
        <v>73</v>
      </c>
      <c r="K93" s="252"/>
      <c r="L93" s="252"/>
      <c r="M93" s="252"/>
      <c r="N93" s="252"/>
      <c r="O93" s="252"/>
      <c r="P93" s="252"/>
      <c r="Q93" s="252"/>
      <c r="R93" s="169"/>
    </row>
    <row r="94" spans="1:23" ht="16.5" customHeight="1" thickBot="1" x14ac:dyDescent="0.25">
      <c r="A94" s="253" t="s">
        <v>74</v>
      </c>
      <c r="B94" s="254"/>
      <c r="C94" s="254"/>
      <c r="D94" s="254"/>
      <c r="E94" s="254"/>
      <c r="F94" s="254"/>
      <c r="G94" s="171"/>
      <c r="H94" s="171"/>
      <c r="I94" s="171"/>
      <c r="J94" s="171"/>
      <c r="K94" s="171"/>
      <c r="L94" s="171"/>
      <c r="M94" s="172"/>
      <c r="N94" s="206" t="s">
        <v>75</v>
      </c>
      <c r="O94" s="206"/>
      <c r="P94" s="172"/>
      <c r="Q94" s="172"/>
      <c r="R94" s="173"/>
    </row>
    <row r="95" spans="1:23" ht="16.5" customHeight="1" x14ac:dyDescent="0.2">
      <c r="S95" s="193"/>
    </row>
    <row r="96" spans="1:23" ht="16.5" customHeight="1" x14ac:dyDescent="0.2">
      <c r="N96" s="174"/>
      <c r="O96" s="174"/>
      <c r="Q96" s="174"/>
    </row>
    <row r="97" spans="13:21" ht="16.5" customHeight="1" x14ac:dyDescent="0.2">
      <c r="M97" s="175"/>
      <c r="N97" s="176"/>
      <c r="O97" s="176"/>
      <c r="P97" s="176"/>
      <c r="Q97" s="176"/>
    </row>
    <row r="98" spans="13:21" ht="16.5" customHeight="1" x14ac:dyDescent="0.2">
      <c r="M98" s="175"/>
      <c r="N98" s="176"/>
      <c r="O98" s="176"/>
      <c r="P98" s="176"/>
      <c r="Q98" s="176"/>
    </row>
    <row r="99" spans="13:21" ht="16.5" customHeight="1" x14ac:dyDescent="0.2">
      <c r="N99" s="176"/>
      <c r="O99" s="176"/>
      <c r="P99" s="176"/>
      <c r="Q99" s="176"/>
      <c r="U99" s="174"/>
    </row>
    <row r="100" spans="13:21" ht="16.5" customHeight="1" x14ac:dyDescent="0.2">
      <c r="N100" s="177"/>
      <c r="O100" s="177"/>
      <c r="P100" s="178"/>
      <c r="Q100" s="178"/>
      <c r="U100" s="174"/>
    </row>
    <row r="101" spans="13:21" ht="16.5" customHeight="1" x14ac:dyDescent="0.2">
      <c r="N101" s="177"/>
      <c r="O101" s="177"/>
      <c r="P101" s="178"/>
      <c r="Q101" s="177"/>
      <c r="U101" s="174"/>
    </row>
    <row r="102" spans="13:21" ht="16.5" customHeight="1" x14ac:dyDescent="0.2">
      <c r="N102" s="179"/>
      <c r="O102" s="179"/>
      <c r="P102" s="178"/>
      <c r="Q102" s="178"/>
      <c r="U102" s="174"/>
    </row>
    <row r="103" spans="13:21" ht="16.5" customHeight="1" x14ac:dyDescent="0.2">
      <c r="N103" s="178"/>
      <c r="O103" s="178"/>
      <c r="P103" s="178"/>
      <c r="Q103" s="178"/>
      <c r="U103" s="174"/>
    </row>
    <row r="104" spans="13:21" ht="16.5" customHeight="1" x14ac:dyDescent="0.2">
      <c r="N104" s="174"/>
      <c r="O104" s="174"/>
      <c r="Q104" s="174"/>
    </row>
    <row r="105" spans="13:21" ht="16.5" customHeight="1" x14ac:dyDescent="0.2">
      <c r="Q105" s="180"/>
    </row>
    <row r="109" spans="13:21" ht="16.5" customHeight="1" x14ac:dyDescent="0.2">
      <c r="N109" s="174"/>
      <c r="O109" s="174"/>
    </row>
  </sheetData>
  <mergeCells count="23">
    <mergeCell ref="A1:Q1"/>
    <mergeCell ref="A2:Q2"/>
    <mergeCell ref="A3:Q3"/>
    <mergeCell ref="A9:Q9"/>
    <mergeCell ref="F16:F19"/>
    <mergeCell ref="H16:H19"/>
    <mergeCell ref="I16:I19"/>
    <mergeCell ref="J16:K19"/>
    <mergeCell ref="L16:M19"/>
    <mergeCell ref="K11:Q11"/>
    <mergeCell ref="A16:E17"/>
    <mergeCell ref="S90:W90"/>
    <mergeCell ref="A89:M89"/>
    <mergeCell ref="A93:G93"/>
    <mergeCell ref="A94:F94"/>
    <mergeCell ref="N16:P19"/>
    <mergeCell ref="Q16:R19"/>
    <mergeCell ref="A20:C20"/>
    <mergeCell ref="J20:K20"/>
    <mergeCell ref="L20:M20"/>
    <mergeCell ref="N20:P20"/>
    <mergeCell ref="Q20:R20"/>
    <mergeCell ref="J93:Q93"/>
  </mergeCells>
  <printOptions horizontalCentered="1"/>
  <pageMargins left="0.74803149606299213" right="0.23622047244094491" top="0.39370078740157483" bottom="0.15748031496062992" header="0.15748031496062992" footer="0"/>
  <pageSetup paperSize="9" scale="64" orientation="landscape" r:id="rId1"/>
  <headerFooter alignWithMargins="0">
    <oddFooter>&amp;R&amp;7&amp;A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proy. pres. 2014 ingreso </vt:lpstr>
      <vt:lpstr>'proy. pres. 2014 ingreso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Peña</dc:creator>
  <cp:lastModifiedBy>Rosa Peña</cp:lastModifiedBy>
  <cp:lastPrinted>2015-04-09T15:02:48Z</cp:lastPrinted>
  <dcterms:created xsi:type="dcterms:W3CDTF">2013-09-26T15:30:36Z</dcterms:created>
  <dcterms:modified xsi:type="dcterms:W3CDTF">2015-08-14T13:28:24Z</dcterms:modified>
</cp:coreProperties>
</file>