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930" windowWidth="15480" windowHeight="9060" tabRatio="575"/>
  </bookViews>
  <sheets>
    <sheet name="PRESUPUESTO  " sheetId="6" r:id="rId1"/>
  </sheets>
  <definedNames>
    <definedName name="_xlnm.Print_Area" localSheetId="0">'PRESUPUESTO  '!$A$1:$G$99</definedName>
    <definedName name="Imprimir_área_IM" localSheetId="0">'PRESUPUESTO  '!#REF!</definedName>
    <definedName name="Imprimir_títulos_IM" localSheetId="0">'PRESUPUESTO  '!$1:$8</definedName>
    <definedName name="_xlnm.Print_Titles" localSheetId="0">'PRESUPUESTO  '!$1:$8</definedName>
  </definedNames>
  <calcPr calcId="144525" fullPrecision="0"/>
</workbook>
</file>

<file path=xl/calcChain.xml><?xml version="1.0" encoding="utf-8"?>
<calcChain xmlns="http://schemas.openxmlformats.org/spreadsheetml/2006/main">
  <c r="F53" i="6" l="1"/>
  <c r="G53" i="6" s="1"/>
  <c r="F58" i="6"/>
  <c r="G58" i="6" s="1"/>
  <c r="F51" i="6"/>
  <c r="G51" i="6" s="1"/>
  <c r="F49" i="6"/>
  <c r="G49" i="6" s="1"/>
  <c r="F42" i="6"/>
  <c r="F41" i="6"/>
  <c r="F40" i="6"/>
  <c r="F39" i="6"/>
  <c r="F38" i="6"/>
  <c r="F37" i="6"/>
  <c r="F45" i="6"/>
  <c r="G45" i="6" s="1"/>
  <c r="A11" i="6"/>
  <c r="A12" i="6"/>
  <c r="F11" i="6"/>
  <c r="F29" i="6"/>
  <c r="F47" i="6"/>
  <c r="G47" i="6" s="1"/>
  <c r="A45" i="6"/>
  <c r="F27" i="6"/>
  <c r="F31" i="6"/>
  <c r="F30" i="6"/>
  <c r="F28" i="6"/>
  <c r="F26" i="6"/>
  <c r="F20" i="6"/>
  <c r="A15" i="6"/>
  <c r="A56" i="6"/>
  <c r="F60" i="6"/>
  <c r="G60" i="6"/>
  <c r="A16" i="6"/>
  <c r="A17" i="6"/>
  <c r="A18" i="6" s="1"/>
  <c r="A19" i="6" s="1"/>
  <c r="A20" i="6" s="1"/>
  <c r="F24" i="6"/>
  <c r="G31" i="6" s="1"/>
  <c r="F16" i="6"/>
  <c r="F12" i="6"/>
  <c r="G12" i="6" s="1"/>
  <c r="F17" i="6" l="1"/>
  <c r="F15" i="6"/>
  <c r="F56" i="6"/>
  <c r="G56" i="6" s="1"/>
  <c r="F35" i="6"/>
  <c r="G42" i="6" s="1"/>
  <c r="F18" i="6"/>
  <c r="F19" i="6"/>
  <c r="G20" i="6" l="1"/>
  <c r="G62" i="6" s="1"/>
  <c r="G63" i="6"/>
  <c r="F68" i="6" l="1"/>
  <c r="G78" i="6"/>
  <c r="F69" i="6"/>
  <c r="F66" i="6"/>
  <c r="F70" i="6"/>
  <c r="F65" i="6"/>
  <c r="F67" i="6"/>
  <c r="G72" i="6" l="1"/>
  <c r="G74" i="6" s="1"/>
  <c r="G81" i="6" s="1"/>
  <c r="G76" i="6"/>
  <c r="G83" i="6" l="1"/>
</calcChain>
</file>

<file path=xl/sharedStrings.xml><?xml version="1.0" encoding="utf-8"?>
<sst xmlns="http://schemas.openxmlformats.org/spreadsheetml/2006/main" count="117" uniqueCount="78">
  <si>
    <t xml:space="preserve">CORPORACIÓN DEL ACUEDUCTO Y ALCANTARILLADO DE SANTO DOMINGO </t>
  </si>
  <si>
    <t>* * *  C. A. A. S. D.  * * *</t>
  </si>
  <si>
    <t>No.</t>
  </si>
  <si>
    <t>DESCRIPCION</t>
  </si>
  <si>
    <t>PRECIO</t>
  </si>
  <si>
    <t>UD</t>
  </si>
  <si>
    <t>CANTIDAD</t>
  </si>
  <si>
    <t>COSTO RD$</t>
  </si>
  <si>
    <t>Trabajos Preliminares:</t>
  </si>
  <si>
    <t>Replanteo</t>
  </si>
  <si>
    <t>ML</t>
  </si>
  <si>
    <t>M3</t>
  </si>
  <si>
    <t>Suministro y colocación asiento de arena</t>
  </si>
  <si>
    <t>Relleno compactado con equipo</t>
  </si>
  <si>
    <t>GASTOS ADMINISTRATIVOS</t>
  </si>
  <si>
    <t>TRANSPORTE</t>
  </si>
  <si>
    <t>Unidad Ejecutora de Proyectos</t>
  </si>
  <si>
    <t>SUB TOTAL RD$</t>
  </si>
  <si>
    <t>___________________________</t>
  </si>
  <si>
    <t>Aprobado por :</t>
  </si>
  <si>
    <t>Transporte Interno de Tubería:</t>
  </si>
  <si>
    <t>Limpieza Final</t>
  </si>
  <si>
    <t>TOTAL DE GASTOS INDIRECTOS</t>
  </si>
  <si>
    <t>TOTAL GENERAL A CONTRATAR</t>
  </si>
  <si>
    <t>Sometido por :</t>
  </si>
  <si>
    <t>Preparado por :</t>
  </si>
  <si>
    <t>Visto Bueno por:</t>
  </si>
  <si>
    <t>SUB-TOTAL GENERAL EN RD$</t>
  </si>
  <si>
    <t>SUB-TOTAL GENERAL</t>
  </si>
  <si>
    <t>Señalización y manejo de tránsito:</t>
  </si>
  <si>
    <t xml:space="preserve">Movimiento de Tierra </t>
  </si>
  <si>
    <t>IMPREVISTOS</t>
  </si>
  <si>
    <t>DIRECCIÓN TÉCNICA</t>
  </si>
  <si>
    <t>SEGURO Y FIANZAS</t>
  </si>
  <si>
    <t>LEY # 6/86</t>
  </si>
  <si>
    <t>SUPERVISIÓN</t>
  </si>
  <si>
    <t>CUENCA HIDROGRAFICA</t>
  </si>
  <si>
    <t>EQUIPAMIENTO CAASD</t>
  </si>
  <si>
    <t>Reposición de servicios Existentes (Cubicar desglosado)</t>
  </si>
  <si>
    <t xml:space="preserve">Bote de material </t>
  </si>
  <si>
    <t>ud</t>
  </si>
  <si>
    <t>Prueba hidrostática:</t>
  </si>
  <si>
    <t>Excavación con retroexcavadora</t>
  </si>
  <si>
    <t>Suministro de Tubería y Piezas:</t>
  </si>
  <si>
    <t>Tuberia:</t>
  </si>
  <si>
    <t xml:space="preserve">Caja Telescópica </t>
  </si>
  <si>
    <t>3.2.1</t>
  </si>
  <si>
    <t>3.2.3</t>
  </si>
  <si>
    <t>3.2.4</t>
  </si>
  <si>
    <t>3.2.7</t>
  </si>
  <si>
    <t>dia</t>
  </si>
  <si>
    <t xml:space="preserve">Junta Dresser 6" </t>
  </si>
  <si>
    <t>3.2.5</t>
  </si>
  <si>
    <t>3.2.6</t>
  </si>
  <si>
    <t>3.1.1</t>
  </si>
  <si>
    <t>Campamento</t>
  </si>
  <si>
    <t xml:space="preserve">Corte de asfalto de 2" </t>
  </si>
  <si>
    <t xml:space="preserve">Suministro de Material de Relleno </t>
  </si>
  <si>
    <t>Ø 4''  PVC SDR-21 con junta de goma</t>
  </si>
  <si>
    <t>Piezas:</t>
  </si>
  <si>
    <t>Tee 6" X 4" acero</t>
  </si>
  <si>
    <t xml:space="preserve">Junta Dresser 4" </t>
  </si>
  <si>
    <t xml:space="preserve">Codo 4"X90 Acero </t>
  </si>
  <si>
    <t>Válvula de compuerta de 4" HF platillada (incluye niples platillados, juntas de goma y tornillos)</t>
  </si>
  <si>
    <t>Uso de Bomba de achique 3"</t>
  </si>
  <si>
    <t>Colocación de Tubería y Piezas:</t>
  </si>
  <si>
    <t>4.1.1</t>
  </si>
  <si>
    <t>4.2.1</t>
  </si>
  <si>
    <t>4.2.2</t>
  </si>
  <si>
    <t>4.2.3</t>
  </si>
  <si>
    <t>4.2.4</t>
  </si>
  <si>
    <t>4.2.5</t>
  </si>
  <si>
    <t>4.2.6</t>
  </si>
  <si>
    <t>Ø 4" PVC SDR-21 con junta de goma</t>
  </si>
  <si>
    <t>Anclaje de Piezas Especiales:</t>
  </si>
  <si>
    <t>Acondicionamiento de Deposito Regulador. (Cubicar desglosado)</t>
  </si>
  <si>
    <t>Caja Telescópica (Incluye losa de Proteccion).</t>
  </si>
  <si>
    <t>COLOCACION DE LINEA DE CONDUCCION DE 4" PVC DESDE CAMPO DE POZOS MATA MAMON  HASTA SANTANA, SANTO DOMINGO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</si>
</sst>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0_)"/>
    <numFmt numFmtId="166" formatCode="0.0"/>
    <numFmt numFmtId="167" formatCode="0_)"/>
    <numFmt numFmtId="168" formatCode="#,##0.000"/>
    <numFmt numFmtId="169" formatCode="_([$€]* #,##0.00_);_([$€]* \(#,##0.00\);_([$€]* &quot;-&quot;??_);_(@_)"/>
    <numFmt numFmtId="170" formatCode="0.0_)"/>
    <numFmt numFmtId="171" formatCode="#,##0.0_);\(#,##0.0\)"/>
  </numFmts>
  <fonts count="13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Times New Roman"/>
      <family val="1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double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</borders>
  <cellStyleXfs count="6">
    <xf numFmtId="165" fontId="0" fillId="0" borderId="0"/>
    <xf numFmtId="16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/>
  </cellStyleXfs>
  <cellXfs count="163">
    <xf numFmtId="165" fontId="0" fillId="0" borderId="0" xfId="0"/>
    <xf numFmtId="166" fontId="6" fillId="0" borderId="0" xfId="0" applyNumberFormat="1" applyFont="1" applyAlignment="1">
      <alignment horizontal="right" vertical="center"/>
    </xf>
    <xf numFmtId="164" fontId="6" fillId="0" borderId="0" xfId="2" applyFont="1" applyAlignment="1">
      <alignment vertical="center"/>
    </xf>
    <xf numFmtId="165" fontId="6" fillId="0" borderId="0" xfId="0" applyFont="1" applyAlignment="1">
      <alignment vertical="center"/>
    </xf>
    <xf numFmtId="165" fontId="6" fillId="0" borderId="0" xfId="0" applyFont="1" applyAlignment="1" applyProtection="1">
      <alignment horizontal="center" vertical="center"/>
    </xf>
    <xf numFmtId="165" fontId="5" fillId="0" borderId="0" xfId="0" applyFont="1" applyAlignment="1" applyProtection="1">
      <alignment horizontal="left" vertical="center"/>
    </xf>
    <xf numFmtId="166" fontId="5" fillId="2" borderId="1" xfId="0" applyNumberFormat="1" applyFont="1" applyFill="1" applyBorder="1" applyAlignment="1" applyProtection="1">
      <alignment horizontal="center" vertical="center"/>
    </xf>
    <xf numFmtId="165" fontId="5" fillId="2" borderId="2" xfId="0" applyFont="1" applyFill="1" applyBorder="1" applyAlignment="1" applyProtection="1">
      <alignment horizontal="center" vertical="center"/>
    </xf>
    <xf numFmtId="166" fontId="6" fillId="0" borderId="4" xfId="0" applyNumberFormat="1" applyFont="1" applyBorder="1" applyAlignment="1" applyProtection="1">
      <alignment horizontal="right" vertical="center"/>
    </xf>
    <xf numFmtId="165" fontId="6" fillId="0" borderId="5" xfId="0" applyFont="1" applyBorder="1" applyAlignment="1" applyProtection="1">
      <alignment vertical="center"/>
    </xf>
    <xf numFmtId="165" fontId="6" fillId="0" borderId="5" xfId="0" applyFont="1" applyBorder="1" applyAlignment="1" applyProtection="1">
      <alignment horizontal="center" vertical="center"/>
    </xf>
    <xf numFmtId="166" fontId="6" fillId="0" borderId="6" xfId="0" applyNumberFormat="1" applyFont="1" applyBorder="1" applyAlignment="1" applyProtection="1">
      <alignment horizontal="right" vertical="center"/>
    </xf>
    <xf numFmtId="165" fontId="6" fillId="0" borderId="7" xfId="0" applyFont="1" applyBorder="1" applyAlignment="1" applyProtection="1">
      <alignment vertical="center"/>
    </xf>
    <xf numFmtId="1" fontId="5" fillId="0" borderId="6" xfId="0" applyNumberFormat="1" applyFont="1" applyBorder="1" applyAlignment="1" applyProtection="1">
      <alignment horizontal="right" vertical="center"/>
    </xf>
    <xf numFmtId="165" fontId="5" fillId="0" borderId="7" xfId="0" applyFont="1" applyBorder="1" applyAlignment="1" applyProtection="1">
      <alignment vertical="center"/>
    </xf>
    <xf numFmtId="165" fontId="5" fillId="0" borderId="7" xfId="0" applyFont="1" applyBorder="1" applyAlignment="1" applyProtection="1">
      <alignment horizontal="center" vertical="center"/>
    </xf>
    <xf numFmtId="165" fontId="6" fillId="0" borderId="7" xfId="0" applyFont="1" applyBorder="1" applyAlignment="1" applyProtection="1">
      <alignment horizontal="center" vertical="center" wrapText="1"/>
    </xf>
    <xf numFmtId="39" fontId="6" fillId="0" borderId="7" xfId="0" applyNumberFormat="1" applyFont="1" applyBorder="1" applyAlignment="1" applyProtection="1">
      <alignment horizontal="center" vertical="center"/>
    </xf>
    <xf numFmtId="165" fontId="6" fillId="0" borderId="7" xfId="0" applyFont="1" applyFill="1" applyBorder="1" applyAlignment="1" applyProtection="1">
      <alignment vertical="center" wrapText="1"/>
    </xf>
    <xf numFmtId="165" fontId="5" fillId="0" borderId="7" xfId="0" applyFont="1" applyFill="1" applyBorder="1" applyAlignment="1" applyProtection="1">
      <alignment vertical="center" wrapText="1"/>
    </xf>
    <xf numFmtId="165" fontId="5" fillId="0" borderId="7" xfId="0" applyFont="1" applyBorder="1" applyAlignment="1" applyProtection="1">
      <alignment vertical="center" wrapText="1"/>
    </xf>
    <xf numFmtId="167" fontId="5" fillId="0" borderId="6" xfId="0" applyNumberFormat="1" applyFont="1" applyBorder="1" applyAlignment="1" applyProtection="1">
      <alignment horizontal="right" vertical="center"/>
    </xf>
    <xf numFmtId="167" fontId="5" fillId="0" borderId="6" xfId="0" applyNumberFormat="1" applyFont="1" applyFill="1" applyBorder="1" applyAlignment="1" applyProtection="1">
      <alignment vertical="center" wrapText="1"/>
    </xf>
    <xf numFmtId="170" fontId="6" fillId="0" borderId="6" xfId="0" applyNumberFormat="1" applyFont="1" applyFill="1" applyBorder="1" applyAlignment="1" applyProtection="1">
      <alignment vertical="center" wrapText="1"/>
    </xf>
    <xf numFmtId="165" fontId="9" fillId="0" borderId="0" xfId="0" applyFont="1" applyAlignment="1" applyProtection="1">
      <alignment vertical="center"/>
    </xf>
    <xf numFmtId="164" fontId="6" fillId="0" borderId="0" xfId="2" applyFont="1" applyAlignment="1">
      <alignment horizontal="right" vertical="center"/>
    </xf>
    <xf numFmtId="165" fontId="6" fillId="0" borderId="0" xfId="0" applyFont="1" applyBorder="1" applyAlignment="1">
      <alignment horizontal="center" vertical="center"/>
    </xf>
    <xf numFmtId="165" fontId="5" fillId="0" borderId="0" xfId="0" applyFont="1" applyBorder="1" applyAlignment="1" applyProtection="1">
      <alignment horizontal="center" vertical="center"/>
    </xf>
    <xf numFmtId="165" fontId="6" fillId="0" borderId="7" xfId="0" applyFont="1" applyFill="1" applyBorder="1" applyAlignment="1" applyProtection="1">
      <alignment horizontal="center" vertical="center" wrapText="1"/>
    </xf>
    <xf numFmtId="165" fontId="9" fillId="0" borderId="0" xfId="0" applyFont="1" applyAlignment="1" applyProtection="1">
      <alignment horizontal="center" vertical="center"/>
    </xf>
    <xf numFmtId="164" fontId="6" fillId="0" borderId="5" xfId="2" applyFont="1" applyBorder="1" applyAlignment="1" applyProtection="1">
      <alignment vertical="center"/>
    </xf>
    <xf numFmtId="164" fontId="6" fillId="0" borderId="7" xfId="2" applyFont="1" applyBorder="1" applyAlignment="1" applyProtection="1">
      <alignment horizontal="center" vertical="center"/>
    </xf>
    <xf numFmtId="164" fontId="6" fillId="0" borderId="7" xfId="2" applyFont="1" applyBorder="1" applyAlignment="1" applyProtection="1">
      <alignment vertical="center"/>
    </xf>
    <xf numFmtId="166" fontId="6" fillId="0" borderId="6" xfId="0" applyNumberFormat="1" applyFont="1" applyFill="1" applyBorder="1" applyAlignment="1" applyProtection="1">
      <alignment horizontal="right" vertical="center"/>
    </xf>
    <xf numFmtId="164" fontId="6" fillId="0" borderId="7" xfId="2" applyFont="1" applyFill="1" applyBorder="1" applyAlignment="1" applyProtection="1">
      <alignment horizontal="center" vertical="center"/>
    </xf>
    <xf numFmtId="164" fontId="6" fillId="0" borderId="7" xfId="2" applyFont="1" applyFill="1" applyBorder="1" applyAlignment="1" applyProtection="1">
      <alignment vertical="center"/>
    </xf>
    <xf numFmtId="39" fontId="6" fillId="0" borderId="7" xfId="0" applyNumberFormat="1" applyFont="1" applyFill="1" applyBorder="1" applyAlignment="1" applyProtection="1">
      <alignment horizontal="center" vertical="center"/>
    </xf>
    <xf numFmtId="165" fontId="6" fillId="0" borderId="7" xfId="0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 applyProtection="1">
      <alignment horizontal="right" vertical="center"/>
    </xf>
    <xf numFmtId="164" fontId="6" fillId="0" borderId="7" xfId="2" applyFont="1" applyFill="1" applyBorder="1" applyAlignment="1" applyProtection="1">
      <alignment horizontal="center" vertical="center" wrapText="1"/>
    </xf>
    <xf numFmtId="164" fontId="6" fillId="0" borderId="7" xfId="2" applyFont="1" applyFill="1" applyBorder="1" applyAlignment="1" applyProtection="1">
      <alignment vertical="center" wrapText="1"/>
    </xf>
    <xf numFmtId="164" fontId="5" fillId="2" borderId="2" xfId="2" applyFont="1" applyFill="1" applyBorder="1" applyAlignment="1" applyProtection="1">
      <alignment horizontal="center" vertical="center"/>
    </xf>
    <xf numFmtId="164" fontId="5" fillId="0" borderId="7" xfId="2" applyFont="1" applyFill="1" applyBorder="1" applyAlignment="1" applyProtection="1">
      <alignment horizontal="center" vertical="center"/>
    </xf>
    <xf numFmtId="164" fontId="5" fillId="0" borderId="7" xfId="2" applyFont="1" applyFill="1" applyBorder="1" applyAlignment="1" applyProtection="1">
      <alignment vertical="center"/>
    </xf>
    <xf numFmtId="165" fontId="6" fillId="0" borderId="9" xfId="0" applyFont="1" applyFill="1" applyBorder="1" applyAlignment="1">
      <alignment vertical="center"/>
    </xf>
    <xf numFmtId="0" fontId="6" fillId="0" borderId="7" xfId="0" applyNumberFormat="1" applyFont="1" applyBorder="1" applyAlignment="1">
      <alignment horizontal="center" vertical="center"/>
    </xf>
    <xf numFmtId="165" fontId="5" fillId="2" borderId="1" xfId="0" applyFont="1" applyFill="1" applyBorder="1" applyAlignment="1" applyProtection="1">
      <alignment horizontal="left" vertical="center"/>
    </xf>
    <xf numFmtId="164" fontId="5" fillId="2" borderId="2" xfId="2" applyFont="1" applyFill="1" applyBorder="1" applyAlignment="1" applyProtection="1">
      <alignment horizontal="left" vertical="center"/>
    </xf>
    <xf numFmtId="165" fontId="8" fillId="0" borderId="0" xfId="0" applyNumberFormat="1" applyFont="1" applyBorder="1" applyAlignment="1" applyProtection="1">
      <alignment vertical="center"/>
    </xf>
    <xf numFmtId="165" fontId="8" fillId="0" borderId="0" xfId="0" applyNumberFormat="1" applyFont="1" applyBorder="1" applyAlignment="1" applyProtection="1">
      <alignment horizontal="center" vertical="center"/>
    </xf>
    <xf numFmtId="164" fontId="8" fillId="0" borderId="0" xfId="2" applyFont="1" applyBorder="1" applyAlignment="1" applyProtection="1">
      <alignment vertical="center"/>
    </xf>
    <xf numFmtId="165" fontId="10" fillId="0" borderId="0" xfId="0" applyNumberFormat="1" applyFont="1" applyBorder="1" applyAlignment="1" applyProtection="1">
      <alignment vertical="center"/>
    </xf>
    <xf numFmtId="165" fontId="11" fillId="0" borderId="0" xfId="0" applyNumberFormat="1" applyFont="1" applyBorder="1" applyAlignment="1" applyProtection="1">
      <alignment horizontal="center" vertical="center"/>
    </xf>
    <xf numFmtId="165" fontId="7" fillId="0" borderId="0" xfId="0" applyNumberFormat="1" applyFont="1" applyBorder="1" applyAlignment="1" applyProtection="1">
      <alignment vertical="center"/>
    </xf>
    <xf numFmtId="165" fontId="12" fillId="0" borderId="0" xfId="0" applyNumberFormat="1" applyFont="1" applyBorder="1" applyAlignment="1" applyProtection="1">
      <alignment vertical="center"/>
    </xf>
    <xf numFmtId="165" fontId="12" fillId="0" borderId="0" xfId="0" applyNumberFormat="1" applyFont="1" applyBorder="1" applyAlignment="1" applyProtection="1">
      <alignment horizontal="center" vertical="center"/>
    </xf>
    <xf numFmtId="171" fontId="9" fillId="0" borderId="0" xfId="0" applyNumberFormat="1" applyFont="1" applyFill="1" applyAlignment="1">
      <alignment vertical="center"/>
    </xf>
    <xf numFmtId="165" fontId="7" fillId="0" borderId="0" xfId="0" applyNumberFormat="1" applyFont="1" applyBorder="1" applyAlignment="1" applyProtection="1">
      <alignment horizontal="center" vertical="center"/>
    </xf>
    <xf numFmtId="164" fontId="6" fillId="0" borderId="0" xfId="2" applyFont="1" applyAlignment="1" applyProtection="1">
      <alignment horizontal="center" vertical="center"/>
    </xf>
    <xf numFmtId="164" fontId="5" fillId="0" borderId="0" xfId="2" applyFont="1" applyAlignment="1" applyProtection="1">
      <alignment horizontal="left" vertical="center"/>
    </xf>
    <xf numFmtId="164" fontId="6" fillId="0" borderId="5" xfId="2" applyFont="1" applyBorder="1" applyAlignment="1" applyProtection="1">
      <alignment horizontal="right" vertical="center"/>
    </xf>
    <xf numFmtId="164" fontId="11" fillId="0" borderId="0" xfId="2" applyFont="1" applyBorder="1" applyAlignment="1" applyProtection="1">
      <alignment vertical="center"/>
    </xf>
    <xf numFmtId="164" fontId="7" fillId="0" borderId="0" xfId="2" applyFont="1" applyBorder="1" applyAlignment="1" applyProtection="1">
      <alignment vertical="center"/>
    </xf>
    <xf numFmtId="164" fontId="12" fillId="0" borderId="0" xfId="2" applyFont="1" applyBorder="1" applyAlignment="1" applyProtection="1">
      <alignment vertical="center"/>
    </xf>
    <xf numFmtId="164" fontId="6" fillId="0" borderId="0" xfId="2" applyFont="1" applyFill="1" applyAlignment="1" applyProtection="1">
      <alignment vertical="center"/>
    </xf>
    <xf numFmtId="164" fontId="5" fillId="0" borderId="0" xfId="2" applyFont="1" applyBorder="1" applyAlignment="1" applyProtection="1">
      <alignment horizontal="left" vertical="center"/>
    </xf>
    <xf numFmtId="164" fontId="6" fillId="0" borderId="7" xfId="2" applyFont="1" applyBorder="1" applyAlignment="1" applyProtection="1">
      <alignment horizontal="right" vertical="center"/>
    </xf>
    <xf numFmtId="164" fontId="6" fillId="0" borderId="7" xfId="2" applyFont="1" applyFill="1" applyBorder="1" applyAlignment="1" applyProtection="1">
      <alignment horizontal="right" vertical="center"/>
    </xf>
    <xf numFmtId="164" fontId="10" fillId="0" borderId="0" xfId="2" applyFont="1" applyAlignment="1">
      <alignment vertical="center"/>
    </xf>
    <xf numFmtId="164" fontId="12" fillId="0" borderId="0" xfId="2" applyFont="1" applyAlignment="1">
      <alignment vertical="center"/>
    </xf>
    <xf numFmtId="164" fontId="9" fillId="0" borderId="0" xfId="2" applyFont="1" applyAlignment="1" applyProtection="1">
      <alignment vertical="center"/>
    </xf>
    <xf numFmtId="164" fontId="6" fillId="0" borderId="0" xfId="2" applyFont="1" applyBorder="1" applyAlignment="1">
      <alignment vertical="center"/>
    </xf>
    <xf numFmtId="164" fontId="5" fillId="2" borderId="3" xfId="2" applyFont="1" applyFill="1" applyBorder="1" applyAlignment="1" applyProtection="1">
      <alignment horizontal="center" vertical="center"/>
    </xf>
    <xf numFmtId="164" fontId="6" fillId="0" borderId="10" xfId="2" applyFont="1" applyBorder="1" applyAlignment="1" applyProtection="1">
      <alignment vertical="center"/>
    </xf>
    <xf numFmtId="164" fontId="5" fillId="0" borderId="11" xfId="2" applyFont="1" applyBorder="1" applyAlignment="1" applyProtection="1">
      <alignment vertical="center"/>
    </xf>
    <xf numFmtId="164" fontId="5" fillId="0" borderId="11" xfId="2" applyFont="1" applyFill="1" applyBorder="1" applyAlignment="1" applyProtection="1">
      <alignment vertical="center"/>
    </xf>
    <xf numFmtId="164" fontId="5" fillId="0" borderId="11" xfId="2" applyFont="1" applyFill="1" applyBorder="1" applyAlignment="1">
      <alignment vertical="center" wrapText="1"/>
    </xf>
    <xf numFmtId="164" fontId="5" fillId="0" borderId="12" xfId="2" applyFont="1" applyFill="1" applyBorder="1" applyAlignment="1" applyProtection="1">
      <alignment vertical="center"/>
    </xf>
    <xf numFmtId="164" fontId="5" fillId="2" borderId="3" xfId="2" applyFont="1" applyFill="1" applyBorder="1" applyAlignment="1" applyProtection="1">
      <alignment vertical="center"/>
    </xf>
    <xf numFmtId="164" fontId="10" fillId="0" borderId="0" xfId="2" applyFont="1" applyBorder="1" applyAlignment="1" applyProtection="1">
      <alignment vertical="center"/>
    </xf>
    <xf numFmtId="165" fontId="6" fillId="0" borderId="0" xfId="0" applyNumberFormat="1" applyFont="1" applyBorder="1" applyAlignment="1" applyProtection="1">
      <alignment vertical="center"/>
    </xf>
    <xf numFmtId="164" fontId="6" fillId="0" borderId="0" xfId="2" applyFont="1" applyBorder="1" applyAlignment="1" applyProtection="1">
      <alignment vertical="center"/>
    </xf>
    <xf numFmtId="165" fontId="5" fillId="0" borderId="8" xfId="0" applyFont="1" applyFill="1" applyBorder="1" applyAlignment="1" applyProtection="1">
      <alignment horizontal="left" vertical="center"/>
    </xf>
    <xf numFmtId="164" fontId="6" fillId="0" borderId="8" xfId="2" applyFont="1" applyFill="1" applyBorder="1" applyAlignment="1" applyProtection="1">
      <alignment horizontal="right" vertical="center"/>
    </xf>
    <xf numFmtId="165" fontId="5" fillId="0" borderId="7" xfId="0" applyFont="1" applyFill="1" applyBorder="1" applyAlignment="1" applyProtection="1">
      <alignment horizontal="left" vertical="center"/>
    </xf>
    <xf numFmtId="165" fontId="5" fillId="0" borderId="7" xfId="0" applyFont="1" applyFill="1" applyBorder="1" applyAlignment="1" applyProtection="1">
      <alignment horizontal="center" vertical="center"/>
    </xf>
    <xf numFmtId="165" fontId="5" fillId="2" borderId="2" xfId="0" applyFont="1" applyFill="1" applyBorder="1" applyAlignment="1" applyProtection="1">
      <alignment horizontal="left" vertical="center"/>
    </xf>
    <xf numFmtId="165" fontId="5" fillId="0" borderId="8" xfId="0" applyFont="1" applyFill="1" applyBorder="1" applyAlignment="1" applyProtection="1">
      <alignment vertical="center" wrapText="1"/>
    </xf>
    <xf numFmtId="1" fontId="5" fillId="0" borderId="13" xfId="0" applyNumberFormat="1" applyFont="1" applyFill="1" applyBorder="1" applyAlignment="1" applyProtection="1">
      <alignment horizontal="right" vertical="center"/>
    </xf>
    <xf numFmtId="0" fontId="6" fillId="0" borderId="8" xfId="0" applyNumberFormat="1" applyFont="1" applyBorder="1" applyAlignment="1">
      <alignment horizontal="center" vertical="center"/>
    </xf>
    <xf numFmtId="164" fontId="6" fillId="0" borderId="11" xfId="2" applyFont="1" applyBorder="1" applyAlignment="1">
      <alignment vertical="center"/>
    </xf>
    <xf numFmtId="165" fontId="3" fillId="0" borderId="0" xfId="0" applyFont="1" applyAlignment="1" applyProtection="1">
      <alignment horizontal="left" vertical="center"/>
    </xf>
    <xf numFmtId="166" fontId="6" fillId="0" borderId="13" xfId="0" applyNumberFormat="1" applyFont="1" applyFill="1" applyBorder="1" applyAlignment="1" applyProtection="1">
      <alignment horizontal="right" vertical="center"/>
    </xf>
    <xf numFmtId="164" fontId="5" fillId="0" borderId="8" xfId="2" applyFont="1" applyFill="1" applyBorder="1" applyAlignment="1" applyProtection="1">
      <alignment horizontal="center" vertical="center"/>
    </xf>
    <xf numFmtId="165" fontId="5" fillId="0" borderId="8" xfId="0" applyFont="1" applyFill="1" applyBorder="1" applyAlignment="1" applyProtection="1">
      <alignment horizontal="center" vertical="center"/>
    </xf>
    <xf numFmtId="164" fontId="5" fillId="0" borderId="8" xfId="2" applyFont="1" applyFill="1" applyBorder="1" applyAlignment="1" applyProtection="1">
      <alignment vertical="center"/>
    </xf>
    <xf numFmtId="1" fontId="5" fillId="0" borderId="13" xfId="0" applyNumberFormat="1" applyFont="1" applyBorder="1" applyAlignment="1" applyProtection="1">
      <alignment horizontal="right" vertical="center"/>
    </xf>
    <xf numFmtId="165" fontId="5" fillId="0" borderId="8" xfId="0" applyFont="1" applyBorder="1" applyAlignment="1" applyProtection="1">
      <alignment vertical="center" wrapText="1"/>
    </xf>
    <xf numFmtId="164" fontId="6" fillId="0" borderId="8" xfId="2" applyFont="1" applyBorder="1" applyAlignment="1" applyProtection="1">
      <alignment horizontal="center" vertical="center"/>
    </xf>
    <xf numFmtId="39" fontId="6" fillId="0" borderId="8" xfId="0" applyNumberFormat="1" applyFont="1" applyBorder="1" applyAlignment="1" applyProtection="1">
      <alignment horizontal="center" vertical="center"/>
    </xf>
    <xf numFmtId="164" fontId="6" fillId="0" borderId="8" xfId="2" applyFont="1" applyBorder="1" applyAlignment="1" applyProtection="1">
      <alignment vertical="center"/>
    </xf>
    <xf numFmtId="164" fontId="5" fillId="0" borderId="12" xfId="2" applyFont="1" applyBorder="1" applyAlignment="1">
      <alignment vertical="center"/>
    </xf>
    <xf numFmtId="164" fontId="5" fillId="0" borderId="12" xfId="2" applyFont="1" applyBorder="1" applyAlignment="1" applyProtection="1">
      <alignment vertical="center"/>
    </xf>
    <xf numFmtId="166" fontId="6" fillId="0" borderId="13" xfId="0" applyNumberFormat="1" applyFont="1" applyBorder="1" applyAlignment="1" applyProtection="1">
      <alignment horizontal="right" vertical="center"/>
    </xf>
    <xf numFmtId="165" fontId="6" fillId="0" borderId="8" xfId="0" applyFont="1" applyFill="1" applyBorder="1" applyAlignment="1" applyProtection="1">
      <alignment vertical="center" wrapText="1"/>
    </xf>
    <xf numFmtId="165" fontId="6" fillId="0" borderId="8" xfId="0" applyFont="1" applyBorder="1" applyAlignment="1" applyProtection="1">
      <alignment horizontal="center" vertical="center" wrapText="1"/>
    </xf>
    <xf numFmtId="165" fontId="8" fillId="0" borderId="14" xfId="0" applyNumberFormat="1" applyFont="1" applyBorder="1" applyAlignment="1" applyProtection="1">
      <alignment vertical="center" wrapText="1"/>
    </xf>
    <xf numFmtId="165" fontId="8" fillId="0" borderId="15" xfId="0" applyNumberFormat="1" applyFont="1" applyBorder="1" applyAlignment="1" applyProtection="1">
      <alignment vertical="center" wrapText="1"/>
    </xf>
    <xf numFmtId="164" fontId="8" fillId="0" borderId="15" xfId="2" applyFont="1" applyBorder="1" applyAlignment="1" applyProtection="1">
      <alignment vertical="center" wrapText="1"/>
    </xf>
    <xf numFmtId="39" fontId="8" fillId="0" borderId="15" xfId="0" applyNumberFormat="1" applyFont="1" applyBorder="1" applyAlignment="1" applyProtection="1">
      <alignment vertical="center" wrapText="1"/>
    </xf>
    <xf numFmtId="164" fontId="7" fillId="0" borderId="16" xfId="2" applyFont="1" applyBorder="1" applyAlignment="1" applyProtection="1">
      <alignment vertical="center" wrapText="1"/>
    </xf>
    <xf numFmtId="166" fontId="6" fillId="0" borderId="17" xfId="0" applyNumberFormat="1" applyFont="1" applyFill="1" applyBorder="1" applyAlignment="1" applyProtection="1">
      <alignment vertical="center" wrapText="1"/>
    </xf>
    <xf numFmtId="165" fontId="6" fillId="0" borderId="18" xfId="0" applyNumberFormat="1" applyFont="1" applyFill="1" applyBorder="1" applyAlignment="1" applyProtection="1">
      <alignment horizontal="left" vertical="center" wrapText="1"/>
    </xf>
    <xf numFmtId="164" fontId="6" fillId="0" borderId="18" xfId="2" applyFont="1" applyFill="1" applyBorder="1" applyAlignment="1" applyProtection="1">
      <alignment horizontal="left" vertical="center" wrapText="1"/>
    </xf>
    <xf numFmtId="10" fontId="6" fillId="0" borderId="18" xfId="4" applyNumberFormat="1" applyFont="1" applyFill="1" applyBorder="1" applyAlignment="1" applyProtection="1">
      <alignment horizontal="center" vertical="center" wrapText="1"/>
    </xf>
    <xf numFmtId="164" fontId="6" fillId="0" borderId="18" xfId="2" applyFont="1" applyFill="1" applyBorder="1" applyAlignment="1" applyProtection="1">
      <alignment vertical="center" wrapText="1"/>
    </xf>
    <xf numFmtId="164" fontId="6" fillId="0" borderId="19" xfId="2" applyFont="1" applyFill="1" applyBorder="1" applyAlignment="1" applyProtection="1">
      <alignment vertical="center" wrapText="1"/>
    </xf>
    <xf numFmtId="164" fontId="6" fillId="0" borderId="18" xfId="3" applyFont="1" applyFill="1" applyBorder="1" applyAlignment="1" applyProtection="1">
      <alignment vertical="center" wrapText="1"/>
    </xf>
    <xf numFmtId="164" fontId="6" fillId="0" borderId="20" xfId="2" applyFont="1" applyFill="1" applyBorder="1" applyAlignment="1" applyProtection="1">
      <alignment vertical="center" wrapText="1"/>
    </xf>
    <xf numFmtId="165" fontId="8" fillId="3" borderId="21" xfId="0" applyNumberFormat="1" applyFont="1" applyFill="1" applyBorder="1" applyAlignment="1" applyProtection="1">
      <alignment vertical="center" wrapText="1"/>
    </xf>
    <xf numFmtId="165" fontId="7" fillId="3" borderId="22" xfId="0" applyNumberFormat="1" applyFont="1" applyFill="1" applyBorder="1" applyAlignment="1" applyProtection="1">
      <alignment vertical="center" wrapText="1"/>
    </xf>
    <xf numFmtId="164" fontId="7" fillId="3" borderId="22" xfId="2" applyFont="1" applyFill="1" applyBorder="1" applyAlignment="1" applyProtection="1">
      <alignment vertical="center" wrapText="1"/>
    </xf>
    <xf numFmtId="165" fontId="8" fillId="3" borderId="22" xfId="0" applyNumberFormat="1" applyFont="1" applyFill="1" applyBorder="1" applyAlignment="1" applyProtection="1">
      <alignment vertical="center" wrapText="1"/>
    </xf>
    <xf numFmtId="164" fontId="8" fillId="3" borderId="22" xfId="2" applyFont="1" applyFill="1" applyBorder="1" applyAlignment="1" applyProtection="1">
      <alignment vertical="center" wrapText="1"/>
    </xf>
    <xf numFmtId="164" fontId="7" fillId="3" borderId="23" xfId="2" applyFont="1" applyFill="1" applyBorder="1" applyAlignment="1" applyProtection="1">
      <alignment vertical="center" wrapText="1"/>
    </xf>
    <xf numFmtId="165" fontId="8" fillId="0" borderId="21" xfId="0" applyNumberFormat="1" applyFont="1" applyFill="1" applyBorder="1" applyAlignment="1" applyProtection="1">
      <alignment vertical="center" wrapText="1"/>
    </xf>
    <xf numFmtId="165" fontId="7" fillId="0" borderId="22" xfId="0" applyNumberFormat="1" applyFont="1" applyFill="1" applyBorder="1" applyAlignment="1" applyProtection="1">
      <alignment vertical="center" wrapText="1"/>
    </xf>
    <xf numFmtId="164" fontId="7" fillId="0" borderId="22" xfId="2" applyFont="1" applyFill="1" applyBorder="1" applyAlignment="1" applyProtection="1">
      <alignment vertical="center" wrapText="1"/>
    </xf>
    <xf numFmtId="165" fontId="8" fillId="0" borderId="22" xfId="0" applyNumberFormat="1" applyFont="1" applyFill="1" applyBorder="1" applyAlignment="1" applyProtection="1">
      <alignment vertical="center" wrapText="1"/>
    </xf>
    <xf numFmtId="164" fontId="8" fillId="0" borderId="22" xfId="2" applyFont="1" applyFill="1" applyBorder="1" applyAlignment="1" applyProtection="1">
      <alignment vertical="center" wrapText="1"/>
    </xf>
    <xf numFmtId="164" fontId="7" fillId="0" borderId="23" xfId="2" applyFont="1" applyFill="1" applyBorder="1" applyAlignment="1" applyProtection="1">
      <alignment vertical="center" wrapText="1"/>
    </xf>
    <xf numFmtId="10" fontId="8" fillId="3" borderId="22" xfId="0" applyNumberFormat="1" applyFont="1" applyFill="1" applyBorder="1" applyAlignment="1" applyProtection="1">
      <alignment horizontal="center" vertical="center" wrapText="1"/>
    </xf>
    <xf numFmtId="10" fontId="8" fillId="0" borderId="22" xfId="0" applyNumberFormat="1" applyFont="1" applyFill="1" applyBorder="1" applyAlignment="1" applyProtection="1">
      <alignment vertical="center" wrapText="1"/>
    </xf>
    <xf numFmtId="165" fontId="6" fillId="0" borderId="7" xfId="0" applyFont="1" applyBorder="1" applyAlignment="1" applyProtection="1">
      <alignment horizontal="center" vertical="center"/>
    </xf>
    <xf numFmtId="39" fontId="5" fillId="4" borderId="0" xfId="0" applyNumberFormat="1" applyFont="1" applyFill="1" applyAlignment="1">
      <alignment vertical="center"/>
    </xf>
    <xf numFmtId="166" fontId="5" fillId="0" borderId="17" xfId="0" applyNumberFormat="1" applyFont="1" applyBorder="1" applyAlignment="1" applyProtection="1">
      <alignment horizontal="right" vertical="center"/>
    </xf>
    <xf numFmtId="165" fontId="5" fillId="0" borderId="18" xfId="0" applyFont="1" applyBorder="1" applyAlignment="1" applyProtection="1">
      <alignment vertical="center"/>
    </xf>
    <xf numFmtId="164" fontId="6" fillId="0" borderId="18" xfId="2" applyFont="1" applyBorder="1" applyAlignment="1" applyProtection="1">
      <alignment horizontal="center" vertical="center"/>
    </xf>
    <xf numFmtId="165" fontId="5" fillId="0" borderId="18" xfId="0" applyFont="1" applyBorder="1" applyAlignment="1" applyProtection="1">
      <alignment horizontal="center" vertical="center"/>
    </xf>
    <xf numFmtId="164" fontId="6" fillId="0" borderId="18" xfId="2" applyFont="1" applyBorder="1" applyAlignment="1" applyProtection="1">
      <alignment vertical="center"/>
    </xf>
    <xf numFmtId="164" fontId="6" fillId="0" borderId="18" xfId="2" applyFont="1" applyFill="1" applyBorder="1" applyAlignment="1" applyProtection="1">
      <alignment horizontal="right" vertical="center"/>
    </xf>
    <xf numFmtId="164" fontId="5" fillId="0" borderId="19" xfId="2" applyFont="1" applyBorder="1" applyAlignment="1" applyProtection="1">
      <alignment vertical="center"/>
    </xf>
    <xf numFmtId="2" fontId="6" fillId="4" borderId="24" xfId="0" applyNumberFormat="1" applyFont="1" applyFill="1" applyBorder="1" applyAlignment="1">
      <alignment horizontal="right" vertical="center" wrapText="1"/>
    </xf>
    <xf numFmtId="0" fontId="6" fillId="4" borderId="25" xfId="0" applyNumberFormat="1" applyFont="1" applyFill="1" applyBorder="1" applyAlignment="1">
      <alignment horizontal="left" vertical="center" wrapText="1"/>
    </xf>
    <xf numFmtId="164" fontId="6" fillId="4" borderId="25" xfId="2" applyFont="1" applyFill="1" applyBorder="1" applyAlignment="1">
      <alignment horizontal="center" vertical="center" wrapText="1"/>
    </xf>
    <xf numFmtId="164" fontId="6" fillId="4" borderId="25" xfId="2" applyFont="1" applyFill="1" applyBorder="1" applyAlignment="1">
      <alignment vertical="center" wrapText="1"/>
    </xf>
    <xf numFmtId="164" fontId="5" fillId="4" borderId="26" xfId="2" applyFont="1" applyFill="1" applyBorder="1" applyAlignment="1">
      <alignment vertical="center"/>
    </xf>
    <xf numFmtId="164" fontId="6" fillId="0" borderId="25" xfId="2" applyFont="1" applyFill="1" applyBorder="1" applyAlignment="1">
      <alignment horizontal="center" vertical="center" wrapText="1"/>
    </xf>
    <xf numFmtId="164" fontId="6" fillId="0" borderId="7" xfId="3" applyFont="1" applyFill="1" applyBorder="1" applyAlignment="1" applyProtection="1">
      <alignment vertical="center"/>
    </xf>
    <xf numFmtId="164" fontId="6" fillId="5" borderId="25" xfId="2" applyFont="1" applyFill="1" applyBorder="1" applyAlignment="1">
      <alignment horizontal="center" vertical="center" wrapText="1"/>
    </xf>
    <xf numFmtId="0" fontId="6" fillId="4" borderId="27" xfId="0" applyNumberFormat="1" applyFont="1" applyFill="1" applyBorder="1" applyAlignment="1">
      <alignment horizontal="left" vertical="center" wrapText="1"/>
    </xf>
    <xf numFmtId="39" fontId="6" fillId="0" borderId="27" xfId="0" applyNumberFormat="1" applyFont="1" applyBorder="1" applyAlignment="1">
      <alignment horizontal="center" vertical="center"/>
    </xf>
    <xf numFmtId="0" fontId="5" fillId="4" borderId="28" xfId="0" applyNumberFormat="1" applyFont="1" applyFill="1" applyBorder="1" applyAlignment="1">
      <alignment horizontal="left" vertical="center" wrapText="1"/>
    </xf>
    <xf numFmtId="165" fontId="6" fillId="0" borderId="0" xfId="0" applyFont="1" applyFill="1" applyBorder="1" applyAlignment="1">
      <alignment vertical="center"/>
    </xf>
    <xf numFmtId="164" fontId="6" fillId="0" borderId="8" xfId="3" applyFont="1" applyFill="1" applyBorder="1" applyAlignment="1" applyProtection="1">
      <alignment horizontal="center" vertical="center"/>
    </xf>
    <xf numFmtId="164" fontId="6" fillId="0" borderId="8" xfId="3" applyFont="1" applyFill="1" applyBorder="1" applyAlignment="1" applyProtection="1">
      <alignment vertical="center"/>
    </xf>
    <xf numFmtId="164" fontId="6" fillId="0" borderId="8" xfId="3" applyFont="1" applyFill="1" applyBorder="1" applyAlignment="1" applyProtection="1">
      <alignment horizontal="right" vertical="center"/>
    </xf>
    <xf numFmtId="164" fontId="5" fillId="0" borderId="12" xfId="3" applyFont="1" applyFill="1" applyBorder="1" applyAlignment="1" applyProtection="1">
      <alignment vertical="center"/>
    </xf>
    <xf numFmtId="165" fontId="5" fillId="0" borderId="0" xfId="0" applyFont="1" applyAlignment="1" applyProtection="1">
      <alignment horizontal="center" vertical="center"/>
    </xf>
    <xf numFmtId="165" fontId="5" fillId="0" borderId="0" xfId="0" quotePrefix="1" applyFont="1" applyAlignment="1" applyProtection="1">
      <alignment horizontal="center" vertical="center"/>
    </xf>
    <xf numFmtId="165" fontId="6" fillId="0" borderId="0" xfId="0" applyFont="1" applyAlignment="1" applyProtection="1">
      <alignment horizontal="center" vertical="center"/>
    </xf>
    <xf numFmtId="165" fontId="5" fillId="0" borderId="0" xfId="0" applyFont="1" applyAlignment="1" applyProtection="1">
      <alignment horizontal="center" vertical="center" wrapText="1"/>
    </xf>
    <xf numFmtId="165" fontId="5" fillId="0" borderId="0" xfId="0" quotePrefix="1" applyFont="1" applyAlignment="1" applyProtection="1">
      <alignment horizontal="center" vertical="center" wrapText="1"/>
    </xf>
  </cellXfs>
  <cellStyles count="6">
    <cellStyle name="Euro" xfId="1"/>
    <cellStyle name="Millares" xfId="2" builtinId="3"/>
    <cellStyle name="Millares 10" xfId="3"/>
    <cellStyle name="Normal" xfId="0" builtinId="0"/>
    <cellStyle name="Normal 3" xfId="5"/>
    <cellStyle name="Porcentual 1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5"/>
  <sheetViews>
    <sheetView showGridLines="0" showZeros="0" tabSelected="1" view="pageBreakPreview" zoomScale="75" zoomScaleSheetLayoutView="75" workbookViewId="0">
      <selection activeCell="A3" sqref="A3:G3"/>
    </sheetView>
  </sheetViews>
  <sheetFormatPr baseColWidth="10" defaultColWidth="12.6640625" defaultRowHeight="15" customHeight="1" x14ac:dyDescent="0.2"/>
  <cols>
    <col min="1" max="1" width="8.77734375" style="1" customWidth="1"/>
    <col min="2" max="2" width="41.6640625" style="3" customWidth="1"/>
    <col min="3" max="3" width="11.77734375" style="25" customWidth="1"/>
    <col min="4" max="4" width="8.77734375" style="26" customWidth="1"/>
    <col min="5" max="5" width="14.77734375" style="25" customWidth="1"/>
    <col min="6" max="6" width="15" style="71" bestFit="1" customWidth="1"/>
    <col min="7" max="7" width="18.6640625" style="2" customWidth="1"/>
    <col min="8" max="8" width="15.5546875" style="2" customWidth="1"/>
    <col min="9" max="9" width="15.21875" style="2" customWidth="1"/>
    <col min="10" max="10" width="19.88671875" style="2" customWidth="1"/>
    <col min="11" max="11" width="10.77734375" style="2" customWidth="1"/>
    <col min="12" max="16384" width="12.6640625" style="3"/>
  </cols>
  <sheetData>
    <row r="1" spans="1:7" ht="21.75" customHeight="1" x14ac:dyDescent="0.2">
      <c r="A1" s="158" t="s">
        <v>0</v>
      </c>
      <c r="B1" s="158"/>
      <c r="C1" s="158"/>
      <c r="D1" s="158"/>
      <c r="E1" s="158"/>
      <c r="F1" s="158"/>
      <c r="G1" s="158"/>
    </row>
    <row r="2" spans="1:7" ht="18.75" customHeight="1" x14ac:dyDescent="0.2">
      <c r="A2" s="159" t="s">
        <v>1</v>
      </c>
      <c r="B2" s="159"/>
      <c r="C2" s="159"/>
      <c r="D2" s="159"/>
      <c r="E2" s="159"/>
      <c r="F2" s="159"/>
      <c r="G2" s="159"/>
    </row>
    <row r="3" spans="1:7" ht="18" customHeight="1" x14ac:dyDescent="0.2">
      <c r="A3" s="160" t="s">
        <v>16</v>
      </c>
      <c r="B3" s="160"/>
      <c r="C3" s="160"/>
      <c r="D3" s="160"/>
      <c r="E3" s="160"/>
      <c r="F3" s="160"/>
      <c r="G3" s="160"/>
    </row>
    <row r="4" spans="1:7" ht="9" customHeight="1" x14ac:dyDescent="0.2">
      <c r="A4" s="4"/>
      <c r="B4" s="4"/>
      <c r="C4" s="58"/>
      <c r="D4" s="4"/>
      <c r="E4" s="58"/>
      <c r="F4" s="58"/>
      <c r="G4" s="58"/>
    </row>
    <row r="5" spans="1:7" ht="21.75" customHeight="1" x14ac:dyDescent="0.2">
      <c r="A5" s="91"/>
      <c r="B5" s="4"/>
      <c r="C5" s="58"/>
      <c r="D5" s="4"/>
      <c r="E5" s="58"/>
      <c r="F5" s="58"/>
      <c r="G5" s="58"/>
    </row>
    <row r="6" spans="1:7" ht="37.5" customHeight="1" x14ac:dyDescent="0.2">
      <c r="A6" s="161" t="s">
        <v>77</v>
      </c>
      <c r="B6" s="162"/>
      <c r="C6" s="162"/>
      <c r="D6" s="162"/>
      <c r="E6" s="162"/>
      <c r="F6" s="162"/>
      <c r="G6" s="162"/>
    </row>
    <row r="7" spans="1:7" ht="18.75" thickBot="1" x14ac:dyDescent="0.25">
      <c r="A7" s="5"/>
      <c r="B7" s="5"/>
      <c r="C7" s="59"/>
      <c r="D7" s="27"/>
      <c r="E7" s="59"/>
      <c r="F7" s="65"/>
      <c r="G7" s="59"/>
    </row>
    <row r="8" spans="1:7" ht="21.75" customHeight="1" thickTop="1" thickBot="1" x14ac:dyDescent="0.25">
      <c r="A8" s="6" t="s">
        <v>2</v>
      </c>
      <c r="B8" s="7" t="s">
        <v>3</v>
      </c>
      <c r="C8" s="41" t="s">
        <v>6</v>
      </c>
      <c r="D8" s="7" t="s">
        <v>5</v>
      </c>
      <c r="E8" s="41" t="s">
        <v>4</v>
      </c>
      <c r="F8" s="41" t="s">
        <v>7</v>
      </c>
      <c r="G8" s="72" t="s">
        <v>17</v>
      </c>
    </row>
    <row r="9" spans="1:7" ht="14.25" customHeight="1" thickTop="1" x14ac:dyDescent="0.2">
      <c r="A9" s="8"/>
      <c r="B9" s="9"/>
      <c r="C9" s="60"/>
      <c r="D9" s="10"/>
      <c r="E9" s="30"/>
      <c r="F9" s="60"/>
      <c r="G9" s="73"/>
    </row>
    <row r="10" spans="1:7" ht="20.25" customHeight="1" x14ac:dyDescent="0.2">
      <c r="A10" s="22">
        <v>1</v>
      </c>
      <c r="B10" s="19" t="s">
        <v>8</v>
      </c>
      <c r="C10" s="39"/>
      <c r="D10" s="28"/>
      <c r="E10" s="40"/>
      <c r="F10" s="40"/>
      <c r="G10" s="74"/>
    </row>
    <row r="11" spans="1:7" ht="20.25" customHeight="1" x14ac:dyDescent="0.2">
      <c r="A11" s="33">
        <f>A10+0.1</f>
        <v>1.1000000000000001</v>
      </c>
      <c r="B11" s="18" t="s">
        <v>55</v>
      </c>
      <c r="C11" s="39">
        <v>1</v>
      </c>
      <c r="D11" s="28" t="s">
        <v>5</v>
      </c>
      <c r="E11" s="40"/>
      <c r="F11" s="67">
        <f>E11*C11</f>
        <v>0</v>
      </c>
      <c r="G11" s="74"/>
    </row>
    <row r="12" spans="1:7" ht="20.25" customHeight="1" x14ac:dyDescent="0.2">
      <c r="A12" s="33">
        <f>A11+0.1</f>
        <v>1.2</v>
      </c>
      <c r="B12" s="18" t="s">
        <v>9</v>
      </c>
      <c r="C12" s="39">
        <v>4000</v>
      </c>
      <c r="D12" s="28" t="s">
        <v>10</v>
      </c>
      <c r="E12" s="40"/>
      <c r="F12" s="67">
        <f>C12*E12</f>
        <v>0</v>
      </c>
      <c r="G12" s="76">
        <f>SUM(F11:F12)</f>
        <v>0</v>
      </c>
    </row>
    <row r="13" spans="1:7" ht="20.25" customHeight="1" x14ac:dyDescent="0.2">
      <c r="A13" s="23"/>
      <c r="B13" s="18"/>
      <c r="C13" s="39"/>
      <c r="D13" s="28"/>
      <c r="E13" s="40"/>
      <c r="F13" s="67"/>
      <c r="G13" s="76"/>
    </row>
    <row r="14" spans="1:7" ht="20.25" customHeight="1" x14ac:dyDescent="0.2">
      <c r="A14" s="13">
        <v>2</v>
      </c>
      <c r="B14" s="20" t="s">
        <v>30</v>
      </c>
      <c r="C14" s="31"/>
      <c r="D14" s="17"/>
      <c r="E14" s="32"/>
      <c r="F14" s="66"/>
      <c r="G14" s="90"/>
    </row>
    <row r="15" spans="1:7" ht="20.25" customHeight="1" x14ac:dyDescent="0.2">
      <c r="A15" s="33">
        <f>A14+0.1</f>
        <v>2.1</v>
      </c>
      <c r="B15" s="18" t="s">
        <v>42</v>
      </c>
      <c r="C15" s="34">
        <v>2880</v>
      </c>
      <c r="D15" s="36" t="s">
        <v>11</v>
      </c>
      <c r="E15" s="35"/>
      <c r="F15" s="67">
        <f>C15*E15</f>
        <v>0</v>
      </c>
      <c r="G15" s="75"/>
    </row>
    <row r="16" spans="1:7" ht="20.25" customHeight="1" x14ac:dyDescent="0.2">
      <c r="A16" s="33">
        <f>A15+0.1</f>
        <v>2.2000000000000002</v>
      </c>
      <c r="B16" s="12" t="s">
        <v>12</v>
      </c>
      <c r="C16" s="31">
        <v>144</v>
      </c>
      <c r="D16" s="17" t="s">
        <v>11</v>
      </c>
      <c r="E16" s="32"/>
      <c r="F16" s="67">
        <f t="shared" ref="F16:F20" si="0">C16*E16</f>
        <v>0</v>
      </c>
      <c r="G16" s="74"/>
    </row>
    <row r="17" spans="1:16" ht="20.25" customHeight="1" x14ac:dyDescent="0.2">
      <c r="A17" s="33">
        <f>A16+0.1</f>
        <v>2.2999999999999998</v>
      </c>
      <c r="B17" s="150" t="s">
        <v>57</v>
      </c>
      <c r="C17" s="31">
        <v>931.43</v>
      </c>
      <c r="D17" s="151" t="s">
        <v>11</v>
      </c>
      <c r="E17" s="32"/>
      <c r="F17" s="67">
        <f t="shared" si="0"/>
        <v>0</v>
      </c>
      <c r="G17" s="74"/>
      <c r="L17" s="2"/>
      <c r="M17" s="2"/>
      <c r="N17" s="2"/>
      <c r="O17" s="2"/>
      <c r="P17" s="2"/>
    </row>
    <row r="18" spans="1:16" ht="20.25" customHeight="1" x14ac:dyDescent="0.2">
      <c r="A18" s="33">
        <f t="shared" ref="A18:A20" si="1">A17+0.1</f>
        <v>2.4</v>
      </c>
      <c r="B18" s="12" t="s">
        <v>13</v>
      </c>
      <c r="C18" s="31">
        <v>2703.59</v>
      </c>
      <c r="D18" s="17" t="s">
        <v>11</v>
      </c>
      <c r="E18" s="32"/>
      <c r="F18" s="67">
        <f t="shared" si="0"/>
        <v>0</v>
      </c>
      <c r="G18" s="74"/>
      <c r="L18" s="2"/>
      <c r="M18" s="2"/>
      <c r="N18" s="2"/>
      <c r="O18" s="2"/>
      <c r="P18" s="2"/>
    </row>
    <row r="19" spans="1:16" ht="20.25" customHeight="1" x14ac:dyDescent="0.2">
      <c r="A19" s="33">
        <f t="shared" si="1"/>
        <v>2.5</v>
      </c>
      <c r="B19" s="12" t="s">
        <v>39</v>
      </c>
      <c r="C19" s="31">
        <v>1398.06</v>
      </c>
      <c r="D19" s="17" t="s">
        <v>11</v>
      </c>
      <c r="E19" s="32"/>
      <c r="F19" s="67">
        <f t="shared" si="0"/>
        <v>0</v>
      </c>
      <c r="G19" s="74"/>
      <c r="L19" s="2"/>
      <c r="M19" s="2"/>
      <c r="N19" s="2"/>
      <c r="O19" s="2"/>
      <c r="P19" s="2"/>
    </row>
    <row r="20" spans="1:16" ht="20.25" customHeight="1" x14ac:dyDescent="0.2">
      <c r="A20" s="33">
        <f t="shared" si="1"/>
        <v>2.6</v>
      </c>
      <c r="B20" s="12" t="s">
        <v>56</v>
      </c>
      <c r="C20" s="31">
        <v>4000</v>
      </c>
      <c r="D20" s="37" t="s">
        <v>10</v>
      </c>
      <c r="E20" s="32"/>
      <c r="F20" s="67">
        <f t="shared" si="0"/>
        <v>0</v>
      </c>
      <c r="G20" s="74">
        <f>SUM(F15:F20)</f>
        <v>0</v>
      </c>
      <c r="L20" s="2"/>
      <c r="M20" s="2"/>
      <c r="N20" s="2"/>
      <c r="O20" s="2"/>
      <c r="P20" s="2"/>
    </row>
    <row r="21" spans="1:16" s="44" customFormat="1" ht="20.25" customHeight="1" x14ac:dyDescent="0.2">
      <c r="A21" s="33"/>
      <c r="B21" s="84"/>
      <c r="C21" s="42"/>
      <c r="D21" s="85"/>
      <c r="E21" s="43"/>
      <c r="F21" s="67"/>
      <c r="G21" s="75"/>
      <c r="H21" s="2"/>
      <c r="I21" s="2"/>
      <c r="J21" s="2"/>
      <c r="K21" s="2"/>
      <c r="L21" s="2"/>
      <c r="M21" s="2"/>
      <c r="N21" s="2"/>
      <c r="O21" s="2"/>
      <c r="P21" s="2"/>
    </row>
    <row r="22" spans="1:16" ht="20.25" customHeight="1" x14ac:dyDescent="0.2">
      <c r="A22" s="13">
        <v>3</v>
      </c>
      <c r="B22" s="14" t="s">
        <v>43</v>
      </c>
      <c r="C22" s="31"/>
      <c r="D22" s="15"/>
      <c r="E22" s="32"/>
      <c r="F22" s="67"/>
      <c r="G22" s="74"/>
      <c r="L22" s="2"/>
      <c r="M22" s="2"/>
      <c r="N22" s="2"/>
      <c r="O22" s="2"/>
      <c r="P22" s="2"/>
    </row>
    <row r="23" spans="1:16" ht="20.25" customHeight="1" x14ac:dyDescent="0.2">
      <c r="A23" s="135">
        <v>3.1</v>
      </c>
      <c r="B23" s="136" t="s">
        <v>44</v>
      </c>
      <c r="C23" s="137"/>
      <c r="D23" s="138"/>
      <c r="E23" s="139"/>
      <c r="F23" s="140"/>
      <c r="G23" s="141"/>
      <c r="L23" s="2"/>
      <c r="M23" s="2"/>
      <c r="N23" s="2"/>
      <c r="O23" s="2"/>
      <c r="P23" s="2"/>
    </row>
    <row r="24" spans="1:16" s="134" customFormat="1" ht="22.5" customHeight="1" x14ac:dyDescent="0.2">
      <c r="A24" s="142" t="s">
        <v>54</v>
      </c>
      <c r="B24" s="143" t="s">
        <v>58</v>
      </c>
      <c r="C24" s="144">
        <v>4067.78</v>
      </c>
      <c r="D24" s="144" t="s">
        <v>10</v>
      </c>
      <c r="E24" s="144"/>
      <c r="F24" s="145">
        <f t="shared" ref="F24" si="2">+C24*E24</f>
        <v>0</v>
      </c>
      <c r="G24" s="146"/>
      <c r="H24" s="2"/>
      <c r="I24" s="2"/>
      <c r="J24" s="2"/>
      <c r="K24" s="2"/>
      <c r="L24" s="2"/>
      <c r="M24" s="2"/>
      <c r="N24" s="2"/>
      <c r="O24" s="2"/>
      <c r="P24" s="2"/>
    </row>
    <row r="25" spans="1:16" ht="20.25" customHeight="1" x14ac:dyDescent="0.2">
      <c r="A25" s="135">
        <v>3.2</v>
      </c>
      <c r="B25" s="19" t="s">
        <v>59</v>
      </c>
      <c r="C25" s="34"/>
      <c r="D25" s="37"/>
      <c r="E25" s="35"/>
      <c r="F25" s="67"/>
      <c r="G25" s="74"/>
      <c r="L25" s="2"/>
      <c r="M25" s="2"/>
      <c r="N25" s="2"/>
      <c r="O25" s="2"/>
      <c r="P25" s="2"/>
    </row>
    <row r="26" spans="1:16" ht="21.75" customHeight="1" x14ac:dyDescent="0.2">
      <c r="A26" s="33" t="s">
        <v>46</v>
      </c>
      <c r="B26" s="143" t="s">
        <v>60</v>
      </c>
      <c r="C26" s="147">
        <v>1</v>
      </c>
      <c r="D26" s="144" t="s">
        <v>40</v>
      </c>
      <c r="E26" s="144"/>
      <c r="F26" s="145">
        <f t="shared" ref="F26:F31" si="3">+C26*E26</f>
        <v>0</v>
      </c>
      <c r="G26" s="75"/>
      <c r="L26" s="2"/>
      <c r="M26" s="2"/>
      <c r="N26" s="2"/>
      <c r="O26" s="2"/>
      <c r="P26" s="2"/>
    </row>
    <row r="27" spans="1:16" ht="27.75" customHeight="1" x14ac:dyDescent="0.2">
      <c r="A27" s="33" t="s">
        <v>47</v>
      </c>
      <c r="B27" s="143" t="s">
        <v>62</v>
      </c>
      <c r="C27" s="147">
        <v>1</v>
      </c>
      <c r="D27" s="144" t="s">
        <v>40</v>
      </c>
      <c r="E27" s="149"/>
      <c r="F27" s="145">
        <f t="shared" ref="F27" si="4">+C27*E27</f>
        <v>0</v>
      </c>
      <c r="G27" s="75"/>
      <c r="L27" s="2"/>
      <c r="M27" s="2"/>
      <c r="N27" s="2"/>
      <c r="O27" s="2"/>
      <c r="P27" s="2"/>
    </row>
    <row r="28" spans="1:16" ht="18.75" customHeight="1" x14ac:dyDescent="0.2">
      <c r="A28" s="33" t="s">
        <v>48</v>
      </c>
      <c r="B28" s="143" t="s">
        <v>51</v>
      </c>
      <c r="C28" s="147">
        <v>2</v>
      </c>
      <c r="D28" s="144" t="s">
        <v>40</v>
      </c>
      <c r="E28" s="149"/>
      <c r="F28" s="145">
        <f t="shared" si="3"/>
        <v>0</v>
      </c>
      <c r="G28" s="75"/>
      <c r="L28" s="2"/>
      <c r="M28" s="2"/>
      <c r="N28" s="2"/>
      <c r="O28" s="2"/>
      <c r="P28" s="2"/>
    </row>
    <row r="29" spans="1:16" ht="18.75" customHeight="1" x14ac:dyDescent="0.2">
      <c r="A29" s="33" t="s">
        <v>52</v>
      </c>
      <c r="B29" s="143" t="s">
        <v>61</v>
      </c>
      <c r="C29" s="147">
        <v>7</v>
      </c>
      <c r="D29" s="144" t="s">
        <v>40</v>
      </c>
      <c r="E29" s="144"/>
      <c r="F29" s="145">
        <f t="shared" ref="F29" si="5">+C29*E29</f>
        <v>0</v>
      </c>
      <c r="G29" s="75"/>
      <c r="L29" s="2"/>
      <c r="M29" s="2"/>
      <c r="N29" s="2"/>
      <c r="O29" s="2"/>
      <c r="P29" s="2"/>
    </row>
    <row r="30" spans="1:16" ht="52.5" customHeight="1" x14ac:dyDescent="0.2">
      <c r="A30" s="33" t="s">
        <v>53</v>
      </c>
      <c r="B30" s="143" t="s">
        <v>63</v>
      </c>
      <c r="C30" s="147">
        <v>1</v>
      </c>
      <c r="D30" s="144" t="s">
        <v>40</v>
      </c>
      <c r="E30" s="149"/>
      <c r="F30" s="145">
        <f t="shared" si="3"/>
        <v>0</v>
      </c>
      <c r="G30" s="75"/>
      <c r="L30" s="2"/>
      <c r="M30" s="2"/>
      <c r="N30" s="2"/>
      <c r="O30" s="2"/>
      <c r="P30" s="2"/>
    </row>
    <row r="31" spans="1:16" ht="18.75" customHeight="1" x14ac:dyDescent="0.2">
      <c r="A31" s="33" t="s">
        <v>49</v>
      </c>
      <c r="B31" s="143" t="s">
        <v>45</v>
      </c>
      <c r="C31" s="147">
        <v>1</v>
      </c>
      <c r="D31" s="144" t="s">
        <v>40</v>
      </c>
      <c r="E31" s="148"/>
      <c r="F31" s="145">
        <f t="shared" si="3"/>
        <v>0</v>
      </c>
      <c r="G31" s="74">
        <f>SUM(F24:F31)</f>
        <v>0</v>
      </c>
      <c r="L31" s="2"/>
      <c r="M31" s="2"/>
      <c r="N31" s="2"/>
      <c r="O31" s="2"/>
      <c r="P31" s="2"/>
    </row>
    <row r="32" spans="1:16" ht="18.75" customHeight="1" x14ac:dyDescent="0.2">
      <c r="A32" s="103"/>
      <c r="B32" s="104"/>
      <c r="C32" s="98"/>
      <c r="D32" s="105"/>
      <c r="E32" s="100"/>
      <c r="F32" s="83"/>
      <c r="G32" s="102"/>
      <c r="L32" s="2"/>
      <c r="M32" s="2"/>
      <c r="N32" s="2"/>
      <c r="O32" s="2"/>
      <c r="P32" s="2"/>
    </row>
    <row r="33" spans="1:16" ht="18.75" customHeight="1" x14ac:dyDescent="0.2">
      <c r="A33" s="13">
        <v>4</v>
      </c>
      <c r="B33" s="152" t="s">
        <v>65</v>
      </c>
      <c r="C33" s="98"/>
      <c r="D33" s="105"/>
      <c r="E33" s="100"/>
      <c r="F33" s="145"/>
      <c r="G33" s="74"/>
      <c r="L33" s="2"/>
      <c r="M33" s="2"/>
      <c r="N33" s="2"/>
      <c r="O33" s="2"/>
      <c r="P33" s="2"/>
    </row>
    <row r="34" spans="1:16" ht="18.75" customHeight="1" x14ac:dyDescent="0.2">
      <c r="A34" s="135">
        <v>4.0999999999999996</v>
      </c>
      <c r="B34" s="136" t="s">
        <v>44</v>
      </c>
      <c r="C34" s="137"/>
      <c r="D34" s="138"/>
      <c r="E34" s="139"/>
      <c r="F34" s="140"/>
      <c r="G34" s="141"/>
      <c r="L34" s="2"/>
      <c r="M34" s="2"/>
      <c r="N34" s="2"/>
      <c r="O34" s="2"/>
      <c r="P34" s="2"/>
    </row>
    <row r="35" spans="1:16" ht="18.75" customHeight="1" x14ac:dyDescent="0.2">
      <c r="A35" s="142" t="s">
        <v>66</v>
      </c>
      <c r="B35" s="143" t="s">
        <v>58</v>
      </c>
      <c r="C35" s="144">
        <v>4067.78</v>
      </c>
      <c r="D35" s="144" t="s">
        <v>10</v>
      </c>
      <c r="E35" s="144"/>
      <c r="F35" s="145">
        <f t="shared" ref="F35" si="6">+C35*E35</f>
        <v>0</v>
      </c>
      <c r="G35" s="146"/>
      <c r="L35" s="2"/>
      <c r="M35" s="2"/>
      <c r="N35" s="2"/>
      <c r="O35" s="2"/>
      <c r="P35" s="2"/>
    </row>
    <row r="36" spans="1:16" ht="18.75" customHeight="1" x14ac:dyDescent="0.2">
      <c r="A36" s="135">
        <v>4.2</v>
      </c>
      <c r="B36" s="19" t="s">
        <v>59</v>
      </c>
      <c r="C36" s="34"/>
      <c r="D36" s="37"/>
      <c r="E36" s="35"/>
      <c r="F36" s="67"/>
      <c r="G36" s="74"/>
      <c r="L36" s="2"/>
      <c r="M36" s="2"/>
      <c r="N36" s="2"/>
      <c r="O36" s="2"/>
      <c r="P36" s="2"/>
    </row>
    <row r="37" spans="1:16" ht="18.75" customHeight="1" x14ac:dyDescent="0.2">
      <c r="A37" s="33" t="s">
        <v>67</v>
      </c>
      <c r="B37" s="143" t="s">
        <v>60</v>
      </c>
      <c r="C37" s="147">
        <v>1</v>
      </c>
      <c r="D37" s="144" t="s">
        <v>40</v>
      </c>
      <c r="E37" s="144"/>
      <c r="F37" s="145">
        <f t="shared" ref="F37:F42" si="7">+C37*E37</f>
        <v>0</v>
      </c>
      <c r="G37" s="75"/>
      <c r="L37" s="2"/>
      <c r="M37" s="2"/>
      <c r="N37" s="2"/>
      <c r="O37" s="2"/>
      <c r="P37" s="2"/>
    </row>
    <row r="38" spans="1:16" ht="18.75" customHeight="1" x14ac:dyDescent="0.2">
      <c r="A38" s="33" t="s">
        <v>68</v>
      </c>
      <c r="B38" s="143" t="s">
        <v>62</v>
      </c>
      <c r="C38" s="147">
        <v>1</v>
      </c>
      <c r="D38" s="144" t="s">
        <v>40</v>
      </c>
      <c r="E38" s="149"/>
      <c r="F38" s="145">
        <f t="shared" si="7"/>
        <v>0</v>
      </c>
      <c r="G38" s="75"/>
      <c r="L38" s="2"/>
      <c r="M38" s="2"/>
      <c r="N38" s="2"/>
      <c r="O38" s="2"/>
      <c r="P38" s="2"/>
    </row>
    <row r="39" spans="1:16" ht="18.75" customHeight="1" x14ac:dyDescent="0.2">
      <c r="A39" s="33" t="s">
        <v>69</v>
      </c>
      <c r="B39" s="143" t="s">
        <v>51</v>
      </c>
      <c r="C39" s="147">
        <v>2</v>
      </c>
      <c r="D39" s="144" t="s">
        <v>40</v>
      </c>
      <c r="E39" s="149"/>
      <c r="F39" s="145">
        <f t="shared" si="7"/>
        <v>0</v>
      </c>
      <c r="G39" s="75"/>
      <c r="L39" s="2"/>
      <c r="M39" s="2"/>
      <c r="N39" s="2"/>
      <c r="O39" s="2"/>
      <c r="P39" s="2"/>
    </row>
    <row r="40" spans="1:16" ht="18.75" customHeight="1" x14ac:dyDescent="0.2">
      <c r="A40" s="33" t="s">
        <v>70</v>
      </c>
      <c r="B40" s="143" t="s">
        <v>61</v>
      </c>
      <c r="C40" s="147">
        <v>7</v>
      </c>
      <c r="D40" s="144" t="s">
        <v>40</v>
      </c>
      <c r="E40" s="144"/>
      <c r="F40" s="145">
        <f t="shared" si="7"/>
        <v>0</v>
      </c>
      <c r="G40" s="75"/>
      <c r="L40" s="2"/>
      <c r="M40" s="2"/>
      <c r="N40" s="2"/>
      <c r="O40" s="2"/>
      <c r="P40" s="2"/>
    </row>
    <row r="41" spans="1:16" ht="59.25" customHeight="1" x14ac:dyDescent="0.2">
      <c r="A41" s="33" t="s">
        <v>71</v>
      </c>
      <c r="B41" s="143" t="s">
        <v>63</v>
      </c>
      <c r="C41" s="147">
        <v>1</v>
      </c>
      <c r="D41" s="144" t="s">
        <v>40</v>
      </c>
      <c r="E41" s="149"/>
      <c r="F41" s="145">
        <f t="shared" si="7"/>
        <v>0</v>
      </c>
      <c r="G41" s="75"/>
      <c r="L41" s="2"/>
      <c r="M41" s="2"/>
      <c r="N41" s="2"/>
      <c r="O41" s="2"/>
      <c r="P41" s="2"/>
    </row>
    <row r="42" spans="1:16" ht="45" customHeight="1" x14ac:dyDescent="0.2">
      <c r="A42" s="33" t="s">
        <v>72</v>
      </c>
      <c r="B42" s="143" t="s">
        <v>76</v>
      </c>
      <c r="C42" s="147">
        <v>1</v>
      </c>
      <c r="D42" s="144" t="s">
        <v>40</v>
      </c>
      <c r="E42" s="148"/>
      <c r="F42" s="145">
        <f t="shared" si="7"/>
        <v>0</v>
      </c>
      <c r="G42" s="74">
        <f>SUM(F35:F42)</f>
        <v>0</v>
      </c>
      <c r="L42" s="2"/>
      <c r="M42" s="2"/>
      <c r="N42" s="2"/>
      <c r="O42" s="2"/>
      <c r="P42" s="2"/>
    </row>
    <row r="43" spans="1:16" ht="18.75" customHeight="1" x14ac:dyDescent="0.2">
      <c r="A43" s="103"/>
      <c r="B43" s="104"/>
      <c r="C43" s="98"/>
      <c r="D43" s="105"/>
      <c r="E43" s="100"/>
      <c r="F43" s="83"/>
      <c r="G43" s="102"/>
      <c r="L43" s="2"/>
      <c r="M43" s="2"/>
      <c r="N43" s="2"/>
      <c r="O43" s="2"/>
      <c r="P43" s="2"/>
    </row>
    <row r="44" spans="1:16" ht="18.75" customHeight="1" x14ac:dyDescent="0.2">
      <c r="A44" s="96">
        <v>5</v>
      </c>
      <c r="B44" s="97" t="s">
        <v>20</v>
      </c>
      <c r="C44" s="98"/>
      <c r="D44" s="99"/>
      <c r="E44" s="100"/>
      <c r="F44" s="83"/>
      <c r="G44" s="101"/>
      <c r="L44" s="2"/>
      <c r="M44" s="2"/>
      <c r="N44" s="2"/>
      <c r="O44" s="2"/>
      <c r="P44" s="2"/>
    </row>
    <row r="45" spans="1:16" ht="18.75" customHeight="1" x14ac:dyDescent="0.2">
      <c r="A45" s="33">
        <f>A44+0.1</f>
        <v>5.0999999999999996</v>
      </c>
      <c r="B45" s="18" t="s">
        <v>73</v>
      </c>
      <c r="C45" s="31">
        <v>4067.78</v>
      </c>
      <c r="D45" s="17" t="s">
        <v>10</v>
      </c>
      <c r="E45" s="32"/>
      <c r="F45" s="67">
        <f>C45*E45</f>
        <v>0</v>
      </c>
      <c r="G45" s="74">
        <f>SUM(F45)</f>
        <v>0</v>
      </c>
      <c r="L45" s="2"/>
      <c r="M45" s="2"/>
      <c r="N45" s="2"/>
      <c r="O45" s="2"/>
      <c r="P45" s="2"/>
    </row>
    <row r="46" spans="1:16" ht="18.75" customHeight="1" x14ac:dyDescent="0.2">
      <c r="A46" s="11"/>
      <c r="B46" s="18"/>
      <c r="C46" s="31"/>
      <c r="D46" s="133"/>
      <c r="E46" s="32"/>
      <c r="F46" s="67"/>
      <c r="G46" s="74"/>
      <c r="L46" s="2"/>
      <c r="M46" s="2"/>
      <c r="N46" s="2"/>
      <c r="O46" s="2"/>
      <c r="P46" s="2"/>
    </row>
    <row r="47" spans="1:16" ht="18.75" customHeight="1" x14ac:dyDescent="0.2">
      <c r="A47" s="96">
        <v>6</v>
      </c>
      <c r="B47" s="97" t="s">
        <v>29</v>
      </c>
      <c r="C47" s="98">
        <v>1</v>
      </c>
      <c r="D47" s="99" t="s">
        <v>5</v>
      </c>
      <c r="E47" s="100"/>
      <c r="F47" s="67">
        <f>C47*E47</f>
        <v>0</v>
      </c>
      <c r="G47" s="74">
        <f>SUM(F47)</f>
        <v>0</v>
      </c>
      <c r="L47" s="2"/>
      <c r="M47" s="2"/>
      <c r="N47" s="2"/>
      <c r="O47" s="2"/>
      <c r="P47" s="2"/>
    </row>
    <row r="48" spans="1:16" s="44" customFormat="1" ht="18.75" customHeight="1" x14ac:dyDescent="0.2">
      <c r="A48" s="92"/>
      <c r="B48" s="82"/>
      <c r="C48" s="93"/>
      <c r="D48" s="94"/>
      <c r="E48" s="95"/>
      <c r="F48" s="83"/>
      <c r="G48" s="77"/>
      <c r="H48" s="2"/>
      <c r="I48" s="2"/>
      <c r="J48" s="2"/>
      <c r="K48" s="2"/>
      <c r="L48" s="2"/>
      <c r="M48" s="2"/>
      <c r="N48" s="2"/>
      <c r="O48" s="2"/>
      <c r="P48" s="2"/>
    </row>
    <row r="49" spans="1:16" s="153" customFormat="1" ht="18.75" customHeight="1" x14ac:dyDescent="0.2">
      <c r="A49" s="96">
        <v>7</v>
      </c>
      <c r="B49" s="97" t="s">
        <v>74</v>
      </c>
      <c r="C49" s="98">
        <v>1</v>
      </c>
      <c r="D49" s="99" t="s">
        <v>5</v>
      </c>
      <c r="E49" s="100"/>
      <c r="F49" s="67">
        <f>C49*E49</f>
        <v>0</v>
      </c>
      <c r="G49" s="74">
        <f>SUM(F49)</f>
        <v>0</v>
      </c>
      <c r="H49" s="2"/>
      <c r="I49" s="2"/>
      <c r="J49" s="2"/>
      <c r="K49" s="2"/>
      <c r="L49" s="2"/>
      <c r="M49" s="2"/>
      <c r="N49" s="2"/>
      <c r="O49" s="2"/>
      <c r="P49" s="2"/>
    </row>
    <row r="50" spans="1:16" s="153" customFormat="1" ht="18.75" customHeight="1" x14ac:dyDescent="0.2">
      <c r="A50" s="92"/>
      <c r="B50" s="82"/>
      <c r="C50" s="93"/>
      <c r="D50" s="94"/>
      <c r="E50" s="95"/>
      <c r="F50" s="83"/>
      <c r="G50" s="77"/>
      <c r="H50" s="2"/>
      <c r="I50" s="2"/>
      <c r="J50" s="2"/>
      <c r="K50" s="2"/>
      <c r="L50" s="2"/>
      <c r="M50" s="2"/>
      <c r="N50" s="2"/>
      <c r="O50" s="2"/>
      <c r="P50" s="2"/>
    </row>
    <row r="51" spans="1:16" s="153" customFormat="1" ht="48.75" customHeight="1" x14ac:dyDescent="0.2">
      <c r="A51" s="96">
        <v>8</v>
      </c>
      <c r="B51" s="97" t="s">
        <v>75</v>
      </c>
      <c r="C51" s="98">
        <v>1</v>
      </c>
      <c r="D51" s="99" t="s">
        <v>5</v>
      </c>
      <c r="E51" s="100"/>
      <c r="F51" s="67">
        <f>C51*E51</f>
        <v>0</v>
      </c>
      <c r="G51" s="74">
        <f>SUM(F51)</f>
        <v>0</v>
      </c>
      <c r="H51" s="2"/>
      <c r="I51" s="2"/>
      <c r="J51" s="2"/>
      <c r="K51" s="2"/>
      <c r="L51" s="2"/>
      <c r="M51" s="2"/>
      <c r="N51" s="2"/>
      <c r="O51" s="2"/>
      <c r="P51" s="2"/>
    </row>
    <row r="52" spans="1:16" s="153" customFormat="1" ht="18.75" customHeight="1" x14ac:dyDescent="0.2">
      <c r="A52" s="92"/>
      <c r="B52" s="82"/>
      <c r="C52" s="93"/>
      <c r="D52" s="94"/>
      <c r="E52" s="95"/>
      <c r="F52" s="83"/>
      <c r="G52" s="77"/>
      <c r="H52" s="2"/>
      <c r="I52" s="2"/>
      <c r="J52" s="2"/>
      <c r="K52" s="2"/>
      <c r="L52" s="2"/>
      <c r="M52" s="2"/>
      <c r="N52" s="2"/>
      <c r="O52" s="2"/>
      <c r="P52" s="2"/>
    </row>
    <row r="53" spans="1:16" ht="22.5" customHeight="1" x14ac:dyDescent="0.2">
      <c r="A53" s="88">
        <v>9</v>
      </c>
      <c r="B53" s="19" t="s">
        <v>64</v>
      </c>
      <c r="C53" s="144">
        <v>15</v>
      </c>
      <c r="D53" s="144" t="s">
        <v>50</v>
      </c>
      <c r="E53" s="144"/>
      <c r="F53" s="145">
        <f t="shared" ref="F53" si="8">+C53*E53</f>
        <v>0</v>
      </c>
      <c r="G53" s="77">
        <f>SUM(F53)</f>
        <v>0</v>
      </c>
      <c r="L53" s="2"/>
      <c r="M53" s="2"/>
      <c r="N53" s="2"/>
      <c r="O53" s="2"/>
      <c r="P53" s="2"/>
    </row>
    <row r="54" spans="1:16" s="153" customFormat="1" ht="18.75" customHeight="1" x14ac:dyDescent="0.2">
      <c r="A54" s="92"/>
      <c r="B54" s="82"/>
      <c r="C54" s="93"/>
      <c r="D54" s="94"/>
      <c r="E54" s="95"/>
      <c r="F54" s="83"/>
      <c r="G54" s="77"/>
      <c r="H54" s="2"/>
      <c r="I54" s="2"/>
      <c r="J54" s="2"/>
      <c r="K54" s="2"/>
      <c r="L54" s="2"/>
      <c r="M54" s="2"/>
      <c r="N54" s="2"/>
      <c r="O54" s="2"/>
      <c r="P54" s="2"/>
    </row>
    <row r="55" spans="1:16" ht="18.75" customHeight="1" x14ac:dyDescent="0.2">
      <c r="A55" s="96">
        <v>10</v>
      </c>
      <c r="B55" s="97" t="s">
        <v>41</v>
      </c>
      <c r="C55" s="98"/>
      <c r="D55" s="99"/>
      <c r="E55" s="100"/>
      <c r="F55" s="83"/>
      <c r="G55" s="101"/>
      <c r="L55" s="2"/>
      <c r="M55" s="2"/>
      <c r="N55" s="2"/>
      <c r="O55" s="2"/>
      <c r="P55" s="2"/>
    </row>
    <row r="56" spans="1:16" ht="18.75" customHeight="1" x14ac:dyDescent="0.2">
      <c r="A56" s="33">
        <f>A55+0.1</f>
        <v>10.1</v>
      </c>
      <c r="B56" s="18" t="s">
        <v>73</v>
      </c>
      <c r="C56" s="31">
        <v>4067.78</v>
      </c>
      <c r="D56" s="17" t="s">
        <v>10</v>
      </c>
      <c r="E56" s="32"/>
      <c r="F56" s="67">
        <f>C56*E56</f>
        <v>0</v>
      </c>
      <c r="G56" s="74">
        <f>SUM(F56)</f>
        <v>0</v>
      </c>
      <c r="L56" s="2"/>
      <c r="M56" s="2"/>
      <c r="N56" s="2"/>
      <c r="O56" s="2"/>
      <c r="P56" s="2"/>
    </row>
    <row r="57" spans="1:16" ht="16.5" customHeight="1" x14ac:dyDescent="0.2">
      <c r="A57" s="21"/>
      <c r="B57" s="20"/>
      <c r="C57" s="31"/>
      <c r="D57" s="16"/>
      <c r="E57" s="32"/>
      <c r="F57" s="66"/>
      <c r="G57" s="74"/>
      <c r="L57" s="2"/>
      <c r="M57" s="2"/>
      <c r="N57" s="2"/>
      <c r="O57" s="2"/>
      <c r="P57" s="2"/>
    </row>
    <row r="58" spans="1:16" ht="42.75" customHeight="1" x14ac:dyDescent="0.2">
      <c r="A58" s="96">
        <v>11</v>
      </c>
      <c r="B58" s="87" t="s">
        <v>38</v>
      </c>
      <c r="C58" s="154">
        <v>1</v>
      </c>
      <c r="D58" s="89" t="s">
        <v>5</v>
      </c>
      <c r="E58" s="155"/>
      <c r="F58" s="156">
        <f>C58*E58</f>
        <v>0</v>
      </c>
      <c r="G58" s="157">
        <f>SUM(F58)</f>
        <v>0</v>
      </c>
      <c r="L58" s="2"/>
      <c r="M58" s="2"/>
      <c r="N58" s="2"/>
      <c r="O58" s="2"/>
      <c r="P58" s="2"/>
    </row>
    <row r="59" spans="1:16" s="153" customFormat="1" ht="14.25" customHeight="1" x14ac:dyDescent="0.2">
      <c r="A59" s="33"/>
      <c r="B59" s="84"/>
      <c r="C59" s="42"/>
      <c r="D59" s="85"/>
      <c r="E59" s="43"/>
      <c r="F59" s="67"/>
      <c r="G59" s="75"/>
      <c r="H59" s="2"/>
      <c r="I59" s="2"/>
      <c r="J59" s="2"/>
      <c r="K59" s="2"/>
      <c r="L59" s="2"/>
      <c r="M59" s="2"/>
      <c r="N59" s="2"/>
      <c r="O59" s="2"/>
      <c r="P59" s="2"/>
    </row>
    <row r="60" spans="1:16" ht="21" customHeight="1" x14ac:dyDescent="0.2">
      <c r="A60" s="38">
        <v>12</v>
      </c>
      <c r="B60" s="19" t="s">
        <v>21</v>
      </c>
      <c r="C60" s="34">
        <v>1</v>
      </c>
      <c r="D60" s="45" t="s">
        <v>5</v>
      </c>
      <c r="E60" s="35"/>
      <c r="F60" s="67">
        <f>C60*E60</f>
        <v>0</v>
      </c>
      <c r="G60" s="75">
        <f>SUM(F60)</f>
        <v>0</v>
      </c>
      <c r="L60" s="2"/>
      <c r="M60" s="2"/>
      <c r="N60" s="2"/>
      <c r="O60" s="2"/>
      <c r="P60" s="2"/>
    </row>
    <row r="61" spans="1:16" s="44" customFormat="1" ht="17.25" customHeight="1" thickBot="1" x14ac:dyDescent="0.25">
      <c r="A61" s="33"/>
      <c r="B61" s="84"/>
      <c r="C61" s="42"/>
      <c r="D61" s="85"/>
      <c r="E61" s="43"/>
      <c r="F61" s="67"/>
      <c r="G61" s="75"/>
      <c r="H61" s="2"/>
      <c r="I61" s="2"/>
      <c r="J61" s="2"/>
      <c r="K61" s="2"/>
      <c r="L61" s="2"/>
      <c r="M61" s="2"/>
      <c r="N61" s="2"/>
      <c r="O61" s="2"/>
      <c r="P61" s="2"/>
    </row>
    <row r="62" spans="1:16" ht="18.75" customHeight="1" thickTop="1" thickBot="1" x14ac:dyDescent="0.25">
      <c r="A62" s="46"/>
      <c r="B62" s="86" t="s">
        <v>28</v>
      </c>
      <c r="C62" s="41"/>
      <c r="D62" s="7"/>
      <c r="E62" s="47"/>
      <c r="F62" s="47"/>
      <c r="G62" s="78">
        <f>SUM(G12:G60)</f>
        <v>0</v>
      </c>
      <c r="L62" s="2"/>
      <c r="M62" s="2"/>
      <c r="N62" s="2"/>
      <c r="O62" s="2"/>
      <c r="P62" s="2"/>
    </row>
    <row r="63" spans="1:16" ht="18.75" customHeight="1" thickTop="1" thickBot="1" x14ac:dyDescent="0.25">
      <c r="A63" s="46"/>
      <c r="B63" s="86" t="s">
        <v>28</v>
      </c>
      <c r="C63" s="41"/>
      <c r="D63" s="7"/>
      <c r="E63" s="47"/>
      <c r="F63" s="47"/>
      <c r="G63" s="78">
        <f>SUM(F11:F61)</f>
        <v>0</v>
      </c>
      <c r="L63" s="2"/>
      <c r="M63" s="2"/>
      <c r="N63" s="2"/>
      <c r="O63" s="2"/>
      <c r="P63" s="2"/>
    </row>
    <row r="64" spans="1:16" ht="21" customHeight="1" thickTop="1" x14ac:dyDescent="0.2">
      <c r="A64" s="106"/>
      <c r="B64" s="107"/>
      <c r="C64" s="108"/>
      <c r="D64" s="109"/>
      <c r="E64" s="108"/>
      <c r="F64" s="108"/>
      <c r="G64" s="110"/>
      <c r="L64" s="2"/>
      <c r="M64" s="2"/>
      <c r="N64" s="2"/>
      <c r="O64" s="2"/>
      <c r="P64" s="2"/>
    </row>
    <row r="65" spans="1:16" ht="21" customHeight="1" x14ac:dyDescent="0.2">
      <c r="A65" s="111"/>
      <c r="B65" s="112" t="s">
        <v>32</v>
      </c>
      <c r="C65" s="113"/>
      <c r="D65" s="114">
        <v>0.1</v>
      </c>
      <c r="E65" s="115"/>
      <c r="F65" s="115">
        <f>D65*G62</f>
        <v>0</v>
      </c>
      <c r="G65" s="116"/>
      <c r="L65" s="2"/>
      <c r="M65" s="2"/>
      <c r="N65" s="2"/>
      <c r="O65" s="2"/>
      <c r="P65" s="2"/>
    </row>
    <row r="66" spans="1:16" ht="21" customHeight="1" x14ac:dyDescent="0.2">
      <c r="A66" s="111"/>
      <c r="B66" s="112" t="s">
        <v>14</v>
      </c>
      <c r="C66" s="113"/>
      <c r="D66" s="114">
        <v>2.5000000000000001E-2</v>
      </c>
      <c r="E66" s="115"/>
      <c r="F66" s="115">
        <f>D66*G62</f>
        <v>0</v>
      </c>
      <c r="G66" s="116"/>
      <c r="L66" s="2"/>
      <c r="M66" s="2"/>
      <c r="N66" s="2"/>
      <c r="O66" s="2"/>
      <c r="P66" s="2"/>
    </row>
    <row r="67" spans="1:16" ht="21" customHeight="1" x14ac:dyDescent="0.2">
      <c r="A67" s="111"/>
      <c r="B67" s="112" t="s">
        <v>33</v>
      </c>
      <c r="C67" s="113"/>
      <c r="D67" s="114">
        <v>5.3499999999999999E-2</v>
      </c>
      <c r="E67" s="115"/>
      <c r="F67" s="115">
        <f>D67*G62</f>
        <v>0</v>
      </c>
      <c r="G67" s="116"/>
      <c r="L67" s="2"/>
      <c r="M67" s="2"/>
      <c r="N67" s="2"/>
      <c r="O67" s="2"/>
      <c r="P67" s="2"/>
    </row>
    <row r="68" spans="1:16" ht="21" customHeight="1" x14ac:dyDescent="0.2">
      <c r="A68" s="111"/>
      <c r="B68" s="112" t="s">
        <v>15</v>
      </c>
      <c r="C68" s="113"/>
      <c r="D68" s="114">
        <v>3.5000000000000003E-2</v>
      </c>
      <c r="E68" s="115"/>
      <c r="F68" s="115">
        <f>D68*G62</f>
        <v>0</v>
      </c>
      <c r="G68" s="116"/>
      <c r="L68" s="2"/>
      <c r="M68" s="2"/>
      <c r="N68" s="2"/>
      <c r="O68" s="2"/>
      <c r="P68" s="2"/>
    </row>
    <row r="69" spans="1:16" ht="21" customHeight="1" x14ac:dyDescent="0.2">
      <c r="A69" s="111"/>
      <c r="B69" s="112" t="s">
        <v>34</v>
      </c>
      <c r="C69" s="113"/>
      <c r="D69" s="114">
        <v>0.01</v>
      </c>
      <c r="E69" s="115"/>
      <c r="F69" s="115">
        <f>D69*G62</f>
        <v>0</v>
      </c>
      <c r="G69" s="116"/>
      <c r="L69" s="2"/>
      <c r="M69" s="2"/>
      <c r="N69" s="2"/>
      <c r="O69" s="2"/>
      <c r="P69" s="2"/>
    </row>
    <row r="70" spans="1:16" ht="21" customHeight="1" x14ac:dyDescent="0.2">
      <c r="A70" s="111"/>
      <c r="B70" s="112" t="s">
        <v>35</v>
      </c>
      <c r="C70" s="113"/>
      <c r="D70" s="114">
        <v>0.05</v>
      </c>
      <c r="E70" s="115"/>
      <c r="F70" s="115">
        <f>D70*G62</f>
        <v>0</v>
      </c>
      <c r="G70" s="116"/>
      <c r="L70" s="2"/>
      <c r="M70" s="2"/>
      <c r="N70" s="2"/>
      <c r="O70" s="2"/>
      <c r="P70" s="2"/>
    </row>
    <row r="71" spans="1:16" ht="21" customHeight="1" thickBot="1" x14ac:dyDescent="0.25">
      <c r="A71" s="111"/>
      <c r="B71" s="112"/>
      <c r="C71" s="113"/>
      <c r="D71" s="117"/>
      <c r="E71" s="115"/>
      <c r="F71" s="115"/>
      <c r="G71" s="118"/>
      <c r="L71" s="2"/>
      <c r="M71" s="2"/>
      <c r="N71" s="2"/>
      <c r="O71" s="2"/>
      <c r="P71" s="2"/>
    </row>
    <row r="72" spans="1:16" ht="21" customHeight="1" thickTop="1" thickBot="1" x14ac:dyDescent="0.25">
      <c r="A72" s="119"/>
      <c r="B72" s="120" t="s">
        <v>22</v>
      </c>
      <c r="C72" s="121"/>
      <c r="D72" s="122"/>
      <c r="E72" s="123"/>
      <c r="F72" s="123"/>
      <c r="G72" s="124">
        <f>SUM(F65:F70)</f>
        <v>0</v>
      </c>
      <c r="L72" s="2"/>
      <c r="M72" s="2"/>
      <c r="N72" s="2"/>
      <c r="O72" s="2"/>
      <c r="P72" s="2"/>
    </row>
    <row r="73" spans="1:16" ht="21" customHeight="1" thickTop="1" thickBot="1" x14ac:dyDescent="0.25">
      <c r="A73" s="125"/>
      <c r="B73" s="126"/>
      <c r="C73" s="127"/>
      <c r="D73" s="128"/>
      <c r="E73" s="129"/>
      <c r="F73" s="129"/>
      <c r="G73" s="130"/>
      <c r="L73" s="2"/>
      <c r="M73" s="2"/>
      <c r="N73" s="2"/>
      <c r="O73" s="2"/>
      <c r="P73" s="2"/>
    </row>
    <row r="74" spans="1:16" ht="21" customHeight="1" thickTop="1" thickBot="1" x14ac:dyDescent="0.25">
      <c r="A74" s="119"/>
      <c r="B74" s="120" t="s">
        <v>27</v>
      </c>
      <c r="C74" s="121"/>
      <c r="D74" s="122"/>
      <c r="E74" s="123"/>
      <c r="F74" s="123"/>
      <c r="G74" s="124">
        <f>+G72+G62</f>
        <v>0</v>
      </c>
      <c r="L74" s="2"/>
      <c r="M74" s="2"/>
      <c r="N74" s="2"/>
      <c r="O74" s="2"/>
      <c r="P74" s="2"/>
    </row>
    <row r="75" spans="1:16" ht="21" customHeight="1" thickTop="1" thickBot="1" x14ac:dyDescent="0.25">
      <c r="A75" s="125"/>
      <c r="B75" s="126"/>
      <c r="C75" s="127"/>
      <c r="D75" s="128"/>
      <c r="E75" s="129"/>
      <c r="F75" s="129"/>
      <c r="G75" s="130"/>
      <c r="L75" s="2"/>
      <c r="M75" s="2"/>
      <c r="N75" s="2"/>
      <c r="O75" s="2"/>
      <c r="P75" s="2"/>
    </row>
    <row r="76" spans="1:16" ht="21" customHeight="1" thickTop="1" thickBot="1" x14ac:dyDescent="0.25">
      <c r="A76" s="119"/>
      <c r="B76" s="120" t="s">
        <v>36</v>
      </c>
      <c r="C76" s="121"/>
      <c r="D76" s="131">
        <v>0.03</v>
      </c>
      <c r="E76" s="123"/>
      <c r="F76" s="123"/>
      <c r="G76" s="124">
        <f>+G72*D76</f>
        <v>0</v>
      </c>
      <c r="L76" s="2"/>
      <c r="M76" s="2"/>
      <c r="N76" s="2"/>
      <c r="O76" s="2"/>
      <c r="P76" s="2"/>
    </row>
    <row r="77" spans="1:16" ht="21" customHeight="1" thickTop="1" thickBot="1" x14ac:dyDescent="0.25">
      <c r="A77" s="125"/>
      <c r="B77" s="126"/>
      <c r="C77" s="127"/>
      <c r="D77" s="132"/>
      <c r="E77" s="129"/>
      <c r="F77" s="129"/>
      <c r="G77" s="130"/>
      <c r="L77" s="2"/>
      <c r="M77" s="2"/>
      <c r="N77" s="2"/>
      <c r="O77" s="2"/>
      <c r="P77" s="2"/>
    </row>
    <row r="78" spans="1:16" s="2" customFormat="1" ht="21" customHeight="1" thickTop="1" thickBot="1" x14ac:dyDescent="0.25">
      <c r="A78" s="119"/>
      <c r="B78" s="120" t="s">
        <v>37</v>
      </c>
      <c r="C78" s="121"/>
      <c r="D78" s="131">
        <v>0.06</v>
      </c>
      <c r="E78" s="123"/>
      <c r="F78" s="123"/>
      <c r="G78" s="124">
        <f>D78*G62</f>
        <v>0</v>
      </c>
    </row>
    <row r="79" spans="1:16" s="2" customFormat="1" ht="21" customHeight="1" thickTop="1" thickBot="1" x14ac:dyDescent="0.25">
      <c r="A79" s="125"/>
      <c r="B79" s="126"/>
      <c r="C79" s="127"/>
      <c r="D79" s="132"/>
      <c r="E79" s="129"/>
      <c r="F79" s="129"/>
      <c r="G79" s="130"/>
    </row>
    <row r="80" spans="1:16" s="2" customFormat="1" ht="15" customHeight="1" thickTop="1" thickBot="1" x14ac:dyDescent="0.25">
      <c r="A80" s="125"/>
      <c r="B80" s="126"/>
      <c r="C80" s="127"/>
      <c r="D80" s="132"/>
      <c r="E80" s="129"/>
      <c r="F80" s="129"/>
      <c r="G80" s="130"/>
    </row>
    <row r="81" spans="1:7" s="2" customFormat="1" ht="18.75" customHeight="1" thickTop="1" thickBot="1" x14ac:dyDescent="0.25">
      <c r="A81" s="119"/>
      <c r="B81" s="120" t="s">
        <v>31</v>
      </c>
      <c r="C81" s="121"/>
      <c r="D81" s="131">
        <v>0.05</v>
      </c>
      <c r="E81" s="123"/>
      <c r="F81" s="123"/>
      <c r="G81" s="124">
        <f>+G74*D81</f>
        <v>0</v>
      </c>
    </row>
    <row r="82" spans="1:7" s="2" customFormat="1" ht="15" customHeight="1" thickTop="1" thickBot="1" x14ac:dyDescent="0.25">
      <c r="A82" s="125"/>
      <c r="B82" s="126"/>
      <c r="C82" s="127"/>
      <c r="D82" s="128"/>
      <c r="E82" s="129"/>
      <c r="F82" s="129"/>
      <c r="G82" s="130"/>
    </row>
    <row r="83" spans="1:7" s="2" customFormat="1" ht="20.25" customHeight="1" thickTop="1" thickBot="1" x14ac:dyDescent="0.25">
      <c r="A83" s="119"/>
      <c r="B83" s="120" t="s">
        <v>23</v>
      </c>
      <c r="C83" s="121"/>
      <c r="D83" s="122"/>
      <c r="E83" s="123"/>
      <c r="F83" s="123"/>
      <c r="G83" s="124">
        <f>+G81+G78+G74+G76</f>
        <v>0</v>
      </c>
    </row>
    <row r="84" spans="1:7" s="2" customFormat="1" ht="15" customHeight="1" thickTop="1" x14ac:dyDescent="0.2">
      <c r="A84" s="48"/>
      <c r="B84" s="48"/>
      <c r="C84" s="50"/>
      <c r="D84" s="49"/>
      <c r="E84" s="50"/>
      <c r="F84" s="50"/>
      <c r="G84" s="50"/>
    </row>
    <row r="85" spans="1:7" s="2" customFormat="1" ht="21" customHeight="1" x14ac:dyDescent="0.2">
      <c r="A85" s="51"/>
      <c r="B85" s="80" t="s">
        <v>24</v>
      </c>
      <c r="C85" s="61"/>
      <c r="D85" s="52"/>
      <c r="E85" s="81" t="s">
        <v>25</v>
      </c>
      <c r="F85" s="68"/>
      <c r="G85" s="79"/>
    </row>
    <row r="86" spans="1:7" s="2" customFormat="1" ht="21" customHeight="1" x14ac:dyDescent="0.2">
      <c r="A86" s="51"/>
      <c r="B86" s="80"/>
      <c r="C86" s="61"/>
      <c r="D86" s="52"/>
      <c r="E86" s="81"/>
      <c r="F86" s="68"/>
      <c r="G86" s="79"/>
    </row>
    <row r="87" spans="1:7" s="2" customFormat="1" ht="21" customHeight="1" x14ac:dyDescent="0.2">
      <c r="A87" s="51"/>
      <c r="B87" s="80"/>
      <c r="C87" s="61"/>
      <c r="D87" s="52"/>
      <c r="E87" s="81"/>
      <c r="F87" s="68"/>
      <c r="G87" s="79"/>
    </row>
    <row r="88" spans="1:7" s="2" customFormat="1" ht="21" customHeight="1" x14ac:dyDescent="0.2">
      <c r="A88" s="48"/>
      <c r="B88" s="48" t="s">
        <v>18</v>
      </c>
      <c r="C88" s="50"/>
      <c r="D88" s="49"/>
      <c r="E88" s="50" t="s">
        <v>18</v>
      </c>
      <c r="G88" s="50"/>
    </row>
    <row r="89" spans="1:7" s="2" customFormat="1" ht="21" customHeight="1" x14ac:dyDescent="0.2">
      <c r="A89" s="48"/>
      <c r="B89" s="53"/>
      <c r="C89" s="50"/>
      <c r="D89" s="49"/>
      <c r="E89" s="62"/>
      <c r="G89" s="50"/>
    </row>
    <row r="90" spans="1:7" s="2" customFormat="1" ht="21" customHeight="1" x14ac:dyDescent="0.2">
      <c r="A90" s="48"/>
      <c r="B90" s="48"/>
      <c r="C90" s="50"/>
      <c r="D90" s="49"/>
      <c r="E90" s="50"/>
      <c r="G90" s="50"/>
    </row>
    <row r="91" spans="1:7" s="2" customFormat="1" ht="21" customHeight="1" x14ac:dyDescent="0.2">
      <c r="A91" s="48"/>
      <c r="B91" s="48"/>
      <c r="C91" s="50"/>
      <c r="D91" s="49"/>
      <c r="E91" s="50"/>
      <c r="G91" s="50"/>
    </row>
    <row r="92" spans="1:7" s="2" customFormat="1" ht="21" customHeight="1" x14ac:dyDescent="0.2">
      <c r="A92" s="1"/>
      <c r="B92" s="48"/>
      <c r="C92" s="50"/>
      <c r="D92" s="49"/>
      <c r="E92" s="50"/>
      <c r="G92" s="50"/>
    </row>
    <row r="93" spans="1:7" s="2" customFormat="1" ht="21" customHeight="1" x14ac:dyDescent="0.2">
      <c r="A93" s="1"/>
      <c r="B93" s="80" t="s">
        <v>26</v>
      </c>
      <c r="C93" s="63"/>
      <c r="D93" s="55"/>
      <c r="E93" s="81" t="s">
        <v>19</v>
      </c>
      <c r="F93" s="69"/>
      <c r="G93" s="50"/>
    </row>
    <row r="94" spans="1:7" s="2" customFormat="1" ht="21" customHeight="1" x14ac:dyDescent="0.2">
      <c r="A94" s="1"/>
      <c r="B94" s="80"/>
      <c r="C94" s="63"/>
      <c r="D94" s="55"/>
      <c r="E94" s="81"/>
      <c r="F94" s="69"/>
      <c r="G94" s="50"/>
    </row>
    <row r="95" spans="1:7" s="2" customFormat="1" ht="21" customHeight="1" x14ac:dyDescent="0.2">
      <c r="A95" s="1"/>
      <c r="B95" s="54"/>
      <c r="C95" s="63"/>
      <c r="D95" s="55"/>
      <c r="E95" s="63"/>
      <c r="F95" s="69"/>
      <c r="G95" s="50"/>
    </row>
    <row r="96" spans="1:7" s="2" customFormat="1" ht="21" customHeight="1" x14ac:dyDescent="0.2">
      <c r="A96" s="1"/>
      <c r="B96" s="48" t="s">
        <v>18</v>
      </c>
      <c r="C96" s="50"/>
      <c r="D96" s="49"/>
      <c r="E96" s="50" t="s">
        <v>18</v>
      </c>
      <c r="G96" s="50"/>
    </row>
    <row r="97" spans="1:16" s="2" customFormat="1" ht="21" customHeight="1" x14ac:dyDescent="0.2">
      <c r="A97" s="56"/>
      <c r="B97" s="53"/>
      <c r="C97" s="62"/>
      <c r="D97" s="57"/>
      <c r="E97" s="62"/>
      <c r="G97" s="62"/>
    </row>
    <row r="98" spans="1:16" s="2" customFormat="1" ht="21" customHeight="1" x14ac:dyDescent="0.2">
      <c r="A98" s="1"/>
      <c r="B98" s="48"/>
      <c r="C98" s="50"/>
      <c r="D98" s="49"/>
      <c r="E98" s="50"/>
      <c r="G98" s="50"/>
    </row>
    <row r="99" spans="1:16" s="2" customFormat="1" ht="21" customHeight="1" x14ac:dyDescent="0.2">
      <c r="A99" s="1"/>
      <c r="B99" s="24"/>
      <c r="C99" s="25"/>
      <c r="D99" s="29"/>
      <c r="E99" s="64"/>
      <c r="F99" s="70"/>
    </row>
    <row r="100" spans="1:16" ht="15" customHeight="1" x14ac:dyDescent="0.2">
      <c r="L100" s="2"/>
      <c r="M100" s="2"/>
      <c r="N100" s="2"/>
      <c r="O100" s="2"/>
      <c r="P100" s="2"/>
    </row>
    <row r="101" spans="1:16" ht="15" customHeight="1" x14ac:dyDescent="0.2">
      <c r="L101" s="2"/>
      <c r="M101" s="2"/>
      <c r="N101" s="2"/>
      <c r="O101" s="2"/>
      <c r="P101" s="2"/>
    </row>
    <row r="102" spans="1:16" ht="15" customHeight="1" x14ac:dyDescent="0.2">
      <c r="L102" s="2"/>
      <c r="M102" s="2"/>
      <c r="N102" s="2"/>
      <c r="O102" s="2"/>
      <c r="P102" s="2"/>
    </row>
    <row r="103" spans="1:16" ht="15" customHeight="1" x14ac:dyDescent="0.2">
      <c r="L103" s="2"/>
      <c r="M103" s="2"/>
      <c r="N103" s="2"/>
      <c r="O103" s="2"/>
      <c r="P103" s="2"/>
    </row>
    <row r="104" spans="1:16" ht="15" customHeight="1" x14ac:dyDescent="0.2">
      <c r="L104" s="2"/>
      <c r="M104" s="2"/>
      <c r="N104" s="2"/>
      <c r="O104" s="2"/>
      <c r="P104" s="2"/>
    </row>
    <row r="105" spans="1:16" ht="15" customHeight="1" x14ac:dyDescent="0.2">
      <c r="L105" s="2"/>
      <c r="M105" s="2"/>
      <c r="N105" s="2"/>
      <c r="O105" s="2"/>
      <c r="P105" s="2"/>
    </row>
    <row r="106" spans="1:16" ht="15" customHeight="1" x14ac:dyDescent="0.2">
      <c r="L106" s="2"/>
      <c r="M106" s="2"/>
      <c r="N106" s="2"/>
      <c r="O106" s="2"/>
      <c r="P106" s="2"/>
    </row>
    <row r="107" spans="1:16" ht="15" customHeight="1" x14ac:dyDescent="0.2">
      <c r="L107" s="2"/>
      <c r="M107" s="2"/>
      <c r="N107" s="2"/>
      <c r="O107" s="2"/>
      <c r="P107" s="2"/>
    </row>
    <row r="108" spans="1:16" ht="15" customHeight="1" x14ac:dyDescent="0.2">
      <c r="L108" s="2"/>
      <c r="M108" s="2"/>
      <c r="N108" s="2"/>
      <c r="O108" s="2"/>
      <c r="P108" s="2"/>
    </row>
    <row r="109" spans="1:16" ht="15" customHeight="1" x14ac:dyDescent="0.2">
      <c r="L109" s="2"/>
      <c r="M109" s="2"/>
      <c r="N109" s="2"/>
      <c r="O109" s="2"/>
      <c r="P109" s="2"/>
    </row>
    <row r="110" spans="1:16" ht="15" customHeight="1" x14ac:dyDescent="0.2">
      <c r="L110" s="2"/>
      <c r="M110" s="2"/>
      <c r="N110" s="2"/>
      <c r="O110" s="2"/>
      <c r="P110" s="2"/>
    </row>
    <row r="111" spans="1:16" ht="15" customHeight="1" x14ac:dyDescent="0.2">
      <c r="L111" s="2"/>
      <c r="M111" s="2"/>
      <c r="N111" s="2"/>
      <c r="O111" s="2"/>
      <c r="P111" s="2"/>
    </row>
    <row r="112" spans="1:16" ht="15" customHeight="1" x14ac:dyDescent="0.2">
      <c r="L112" s="2"/>
      <c r="M112" s="2"/>
      <c r="N112" s="2"/>
      <c r="O112" s="2"/>
      <c r="P112" s="2"/>
    </row>
    <row r="113" spans="12:16" ht="15" customHeight="1" x14ac:dyDescent="0.2">
      <c r="L113" s="2"/>
      <c r="M113" s="2"/>
      <c r="N113" s="2"/>
      <c r="O113" s="2"/>
      <c r="P113" s="2"/>
    </row>
    <row r="114" spans="12:16" ht="15" customHeight="1" x14ac:dyDescent="0.2">
      <c r="L114" s="2"/>
      <c r="M114" s="2"/>
      <c r="N114" s="2"/>
      <c r="O114" s="2"/>
      <c r="P114" s="2"/>
    </row>
    <row r="115" spans="12:16" ht="15" customHeight="1" x14ac:dyDescent="0.2">
      <c r="L115" s="2"/>
      <c r="M115" s="2"/>
      <c r="N115" s="2"/>
      <c r="O115" s="2"/>
      <c r="P115" s="2"/>
    </row>
    <row r="116" spans="12:16" ht="15" customHeight="1" x14ac:dyDescent="0.2">
      <c r="L116" s="2"/>
      <c r="M116" s="2"/>
      <c r="N116" s="2"/>
      <c r="O116" s="2"/>
      <c r="P116" s="2"/>
    </row>
    <row r="117" spans="12:16" ht="15" customHeight="1" x14ac:dyDescent="0.2">
      <c r="L117" s="2"/>
      <c r="M117" s="2"/>
      <c r="N117" s="2"/>
      <c r="O117" s="2"/>
      <c r="P117" s="2"/>
    </row>
    <row r="118" spans="12:16" ht="15" customHeight="1" x14ac:dyDescent="0.2">
      <c r="L118" s="2"/>
      <c r="M118" s="2"/>
      <c r="N118" s="2"/>
      <c r="O118" s="2"/>
      <c r="P118" s="2"/>
    </row>
    <row r="119" spans="12:16" ht="15" customHeight="1" x14ac:dyDescent="0.2">
      <c r="L119" s="2"/>
      <c r="M119" s="2"/>
      <c r="N119" s="2"/>
      <c r="O119" s="2"/>
      <c r="P119" s="2"/>
    </row>
    <row r="120" spans="12:16" ht="15" customHeight="1" x14ac:dyDescent="0.2">
      <c r="L120" s="2"/>
      <c r="M120" s="2"/>
      <c r="N120" s="2"/>
      <c r="O120" s="2"/>
      <c r="P120" s="2"/>
    </row>
    <row r="121" spans="12:16" ht="15" customHeight="1" x14ac:dyDescent="0.2">
      <c r="L121" s="2"/>
      <c r="M121" s="2"/>
      <c r="N121" s="2"/>
      <c r="O121" s="2"/>
      <c r="P121" s="2"/>
    </row>
    <row r="122" spans="12:16" ht="15" customHeight="1" x14ac:dyDescent="0.2">
      <c r="L122" s="2"/>
      <c r="M122" s="2"/>
      <c r="N122" s="2"/>
      <c r="O122" s="2"/>
      <c r="P122" s="2"/>
    </row>
    <row r="123" spans="12:16" ht="15" customHeight="1" x14ac:dyDescent="0.2">
      <c r="L123" s="2"/>
      <c r="M123" s="2"/>
      <c r="N123" s="2"/>
      <c r="O123" s="2"/>
      <c r="P123" s="2"/>
    </row>
    <row r="124" spans="12:16" ht="15" customHeight="1" x14ac:dyDescent="0.2">
      <c r="L124" s="2"/>
      <c r="M124" s="2"/>
      <c r="N124" s="2"/>
      <c r="O124" s="2"/>
      <c r="P124" s="2"/>
    </row>
    <row r="125" spans="12:16" ht="15" customHeight="1" x14ac:dyDescent="0.2">
      <c r="L125" s="2"/>
      <c r="M125" s="2"/>
      <c r="N125" s="2"/>
      <c r="O125" s="2"/>
      <c r="P125" s="2"/>
    </row>
  </sheetData>
  <mergeCells count="4">
    <mergeCell ref="A1:G1"/>
    <mergeCell ref="A2:G2"/>
    <mergeCell ref="A3:G3"/>
    <mergeCell ref="A6:G6"/>
  </mergeCells>
  <printOptions horizontalCentered="1"/>
  <pageMargins left="0.39370078740157483" right="0.39370078740157483" top="0.39370078740157483" bottom="0.86614173228346458" header="0.27559055118110237" footer="0.6692913385826772"/>
  <pageSetup scale="60" orientation="portrait" r:id="rId1"/>
  <headerFooter alignWithMargins="0">
    <oddFooter>&amp;L&amp;9&amp;F&amp;Z&amp;R&amp;10&amp;P de &amp;N</oddFoot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PRESUPUESTO  </vt:lpstr>
      <vt:lpstr>'PRESUPUESTO  '!Área_de_impresión</vt:lpstr>
      <vt:lpstr>'PRESUPUESTO  '!Imprimir_títulos_IM</vt:lpstr>
      <vt:lpstr>'PRESUPUESTO  '!Títulos_a_imprimir</vt:lpstr>
    </vt:vector>
  </TitlesOfParts>
  <Company>UES_CAASD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</dc:creator>
  <cp:lastModifiedBy>Patricia M. Ruiz De Los Santos</cp:lastModifiedBy>
  <cp:lastPrinted>2016-07-07T15:54:30Z</cp:lastPrinted>
  <dcterms:created xsi:type="dcterms:W3CDTF">2004-09-23T12:21:02Z</dcterms:created>
  <dcterms:modified xsi:type="dcterms:W3CDTF">2017-09-08T19:00:15Z</dcterms:modified>
</cp:coreProperties>
</file>